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420" windowWidth="17115" windowHeight="8400"/>
  </bookViews>
  <sheets>
    <sheet name="от 12лет мобилиз" sheetId="8" r:id="rId1"/>
  </sheets>
  <calcPr calcId="144525" concurrentCalc="0"/>
</workbook>
</file>

<file path=xl/calcChain.xml><?xml version="1.0" encoding="utf-8"?>
<calcChain xmlns="http://schemas.openxmlformats.org/spreadsheetml/2006/main">
  <c r="D97" i="8" l="1"/>
  <c r="D89" i="8"/>
  <c r="D98" i="8"/>
  <c r="D143" i="8"/>
  <c r="D135" i="8"/>
  <c r="D144" i="8"/>
  <c r="D13" i="8"/>
  <c r="D21" i="8"/>
  <c r="D22" i="8"/>
  <c r="D28" i="8"/>
  <c r="D36" i="8"/>
  <c r="D37" i="8"/>
  <c r="D73" i="8"/>
  <c r="D80" i="8"/>
  <c r="D81" i="8"/>
  <c r="D120" i="8"/>
  <c r="D127" i="8"/>
  <c r="D128" i="8"/>
  <c r="D178" i="8"/>
  <c r="D185" i="8"/>
  <c r="D186" i="8"/>
  <c r="D171" i="8"/>
  <c r="D163" i="8"/>
  <c r="D172" i="8"/>
  <c r="D157" i="8"/>
  <c r="D149" i="8"/>
  <c r="D158" i="8"/>
  <c r="D106" i="8"/>
  <c r="D113" i="8"/>
  <c r="D114" i="8"/>
  <c r="D57" i="8"/>
  <c r="D65" i="8"/>
  <c r="D66" i="8"/>
  <c r="D42" i="8"/>
  <c r="D50" i="8"/>
  <c r="D51" i="8"/>
  <c r="D187" i="8"/>
  <c r="D188" i="8"/>
  <c r="E97" i="8"/>
  <c r="E89" i="8"/>
  <c r="E98" i="8"/>
  <c r="E143" i="8"/>
  <c r="E135" i="8"/>
  <c r="E144" i="8"/>
  <c r="E13" i="8"/>
  <c r="E21" i="8"/>
  <c r="E22" i="8"/>
  <c r="E28" i="8"/>
  <c r="E36" i="8"/>
  <c r="E37" i="8"/>
  <c r="E73" i="8"/>
  <c r="E80" i="8"/>
  <c r="E81" i="8"/>
  <c r="E120" i="8"/>
  <c r="E127" i="8"/>
  <c r="E128" i="8"/>
  <c r="E178" i="8"/>
  <c r="E185" i="8"/>
  <c r="E186" i="8"/>
  <c r="E171" i="8"/>
  <c r="E163" i="8"/>
  <c r="E172" i="8"/>
  <c r="E157" i="8"/>
  <c r="E149" i="8"/>
  <c r="E158" i="8"/>
  <c r="E106" i="8"/>
  <c r="E113" i="8"/>
  <c r="E114" i="8"/>
  <c r="E57" i="8"/>
  <c r="E65" i="8"/>
  <c r="E66" i="8"/>
  <c r="E42" i="8"/>
  <c r="E50" i="8"/>
  <c r="E51" i="8"/>
  <c r="E187" i="8"/>
  <c r="E188" i="8"/>
  <c r="C97" i="8"/>
  <c r="C89" i="8"/>
  <c r="C98" i="8"/>
  <c r="C143" i="8"/>
  <c r="C135" i="8"/>
  <c r="C144" i="8"/>
  <c r="C13" i="8"/>
  <c r="C21" i="8"/>
  <c r="C22" i="8"/>
  <c r="C28" i="8"/>
  <c r="C36" i="8"/>
  <c r="C37" i="8"/>
  <c r="C73" i="8"/>
  <c r="C80" i="8"/>
  <c r="C81" i="8"/>
  <c r="C120" i="8"/>
  <c r="C127" i="8"/>
  <c r="C128" i="8"/>
  <c r="C178" i="8"/>
  <c r="C185" i="8"/>
  <c r="C186" i="8"/>
  <c r="C163" i="8"/>
  <c r="C171" i="8"/>
  <c r="C172" i="8"/>
  <c r="C157" i="8"/>
  <c r="C149" i="8"/>
  <c r="C158" i="8"/>
  <c r="C106" i="8"/>
  <c r="C113" i="8"/>
  <c r="C114" i="8"/>
  <c r="C57" i="8"/>
  <c r="C65" i="8"/>
  <c r="C66" i="8"/>
  <c r="C42" i="8"/>
  <c r="C50" i="8"/>
  <c r="C51" i="8"/>
  <c r="C187" i="8"/>
  <c r="C199" i="8"/>
  <c r="C198" i="8"/>
  <c r="C188" i="8"/>
  <c r="F185" i="8"/>
  <c r="F178" i="8"/>
  <c r="F186" i="8"/>
  <c r="F135" i="8"/>
  <c r="F143" i="8"/>
  <c r="F144" i="8"/>
  <c r="F171" i="8"/>
  <c r="F163" i="8"/>
  <c r="F172" i="8"/>
  <c r="F157" i="8"/>
  <c r="F149" i="8"/>
  <c r="F158" i="8"/>
  <c r="F127" i="8"/>
  <c r="F120" i="8"/>
  <c r="F128" i="8"/>
  <c r="F106" i="8"/>
  <c r="F113" i="8"/>
  <c r="F114" i="8"/>
  <c r="F97" i="8"/>
  <c r="F89" i="8"/>
  <c r="F98" i="8"/>
  <c r="F73" i="8"/>
  <c r="F80" i="8"/>
  <c r="F81" i="8"/>
  <c r="F57" i="8"/>
  <c r="F65" i="8"/>
  <c r="F66" i="8"/>
  <c r="F42" i="8"/>
  <c r="F50" i="8"/>
  <c r="F51" i="8"/>
  <c r="F36" i="8"/>
  <c r="F28" i="8"/>
  <c r="F37" i="8"/>
  <c r="F13" i="8"/>
  <c r="F21" i="8"/>
  <c r="F22" i="8"/>
  <c r="F187" i="8"/>
  <c r="G185" i="8"/>
  <c r="G178" i="8"/>
  <c r="G186" i="8"/>
  <c r="G135" i="8"/>
  <c r="G143" i="8"/>
  <c r="G144" i="8"/>
  <c r="G171" i="8"/>
  <c r="G163" i="8"/>
  <c r="G172" i="8"/>
  <c r="G157" i="8"/>
  <c r="G149" i="8"/>
  <c r="G158" i="8"/>
  <c r="G127" i="8"/>
  <c r="G120" i="8"/>
  <c r="G128" i="8"/>
  <c r="G106" i="8"/>
  <c r="G113" i="8"/>
  <c r="G114" i="8"/>
  <c r="G97" i="8"/>
  <c r="G89" i="8"/>
  <c r="G98" i="8"/>
  <c r="G73" i="8"/>
  <c r="G80" i="8"/>
  <c r="G81" i="8"/>
  <c r="G57" i="8"/>
  <c r="G65" i="8"/>
  <c r="G66" i="8"/>
  <c r="G42" i="8"/>
  <c r="G50" i="8"/>
  <c r="G51" i="8"/>
  <c r="G36" i="8"/>
  <c r="G28" i="8"/>
  <c r="G37" i="8"/>
  <c r="G13" i="8"/>
  <c r="G21" i="8"/>
  <c r="G22" i="8"/>
  <c r="G187" i="8"/>
  <c r="E205" i="8"/>
  <c r="F205" i="8"/>
  <c r="G205" i="8"/>
  <c r="D205" i="8"/>
  <c r="E203" i="8"/>
  <c r="F203" i="8"/>
  <c r="G203" i="8"/>
  <c r="D203" i="8"/>
  <c r="G188" i="8"/>
  <c r="F188" i="8"/>
  <c r="G204" i="8"/>
  <c r="D208" i="8"/>
  <c r="F208" i="8"/>
  <c r="C201" i="8"/>
  <c r="G208" i="8"/>
  <c r="G209" i="8"/>
  <c r="G206" i="8"/>
  <c r="E208" i="8"/>
</calcChain>
</file>

<file path=xl/sharedStrings.xml><?xml version="1.0" encoding="utf-8"?>
<sst xmlns="http://schemas.openxmlformats.org/spreadsheetml/2006/main" count="280" uniqueCount="112">
  <si>
    <t>Прием пищи</t>
  </si>
  <si>
    <t>Наименование блюда</t>
  </si>
  <si>
    <t>Вес блюда</t>
  </si>
  <si>
    <t>Возрастная категория:</t>
  </si>
  <si>
    <t>Неделя 1 День 1</t>
  </si>
  <si>
    <t>ЗАВТРАК</t>
  </si>
  <si>
    <t>Фрукт свежий ,  сезонный</t>
  </si>
  <si>
    <t>Чай с сахаром</t>
  </si>
  <si>
    <t>ИТОГО ЗА ЗАВТРАК</t>
  </si>
  <si>
    <t>ОБЕД</t>
  </si>
  <si>
    <t>Свекольник</t>
  </si>
  <si>
    <t>Макаронные изделия отварные</t>
  </si>
  <si>
    <t>Компот из смеси сухофруктов</t>
  </si>
  <si>
    <t>Хлеб ржаной</t>
  </si>
  <si>
    <t>Хлеб пшеничный</t>
  </si>
  <si>
    <t>ИТОГО ЗА ОБЕД</t>
  </si>
  <si>
    <t>ИТОГО ЗА ДЕНЬ:</t>
  </si>
  <si>
    <t>День 2</t>
  </si>
  <si>
    <t>Чай с лимоном</t>
  </si>
  <si>
    <t>Каша гречневая рассыпчатая</t>
  </si>
  <si>
    <t>Компот из кураги</t>
  </si>
  <si>
    <t>День 3</t>
  </si>
  <si>
    <t>Батон нарезной</t>
  </si>
  <si>
    <t>Сыр твердый порциями</t>
  </si>
  <si>
    <t>Масло сливочное</t>
  </si>
  <si>
    <t>Щи из свежей капусты с картофелем вегетарианские со сметаной</t>
  </si>
  <si>
    <t>Картофельное пюре</t>
  </si>
  <si>
    <t>Напиток из шиповника</t>
  </si>
  <si>
    <t>День 4</t>
  </si>
  <si>
    <t>Суп картофельный с макаронными изделиями на курином бульоне</t>
  </si>
  <si>
    <t>Каша из гороха с маслом</t>
  </si>
  <si>
    <t>День 5</t>
  </si>
  <si>
    <t>Борщ с капустой и картофелем вегетарианский со сметаной</t>
  </si>
  <si>
    <t>Суп-лапша на курином бульоне</t>
  </si>
  <si>
    <t>День 8</t>
  </si>
  <si>
    <t>Суп картофельный с бобовыми вегетарианский</t>
  </si>
  <si>
    <t>День 9</t>
  </si>
  <si>
    <t>Каша из хлопьев овсяных "Геркулес" жидкая</t>
  </si>
  <si>
    <t>Каша пшеничная рассыпчатая</t>
  </si>
  <si>
    <t>День 10</t>
  </si>
  <si>
    <t>Макаронные изделия, запеченные с сыром</t>
  </si>
  <si>
    <t>Рассольник ленинградский вегетарианский</t>
  </si>
  <si>
    <t>Рагу из овощей</t>
  </si>
  <si>
    <t>ИТОГО ЗА ВЕСЬ ПЕРИОД:</t>
  </si>
  <si>
    <t>СРЕДНЕЕ ЗНАЧЕНИЕ ЗА ПЕРИОД:</t>
  </si>
  <si>
    <t xml:space="preserve">Выход, гр </t>
  </si>
  <si>
    <t>завтрак</t>
  </si>
  <si>
    <t xml:space="preserve">обед </t>
  </si>
  <si>
    <t>НОРМА ЗАВТРАК МР 2.40179-20</t>
  </si>
  <si>
    <t>НОРМА ОБЕД МР 2.40179-20</t>
  </si>
  <si>
    <t>Норма среднее значение СанПиН 2.3/2.4.3590-20 Приложение N 10 Таблица 1, Таблица 3</t>
  </si>
  <si>
    <t xml:space="preserve">Фактическое среднее значение по меню </t>
  </si>
  <si>
    <t>Завтрак</t>
  </si>
  <si>
    <t>Обед</t>
  </si>
  <si>
    <t>Картофель отварной с маслом</t>
  </si>
  <si>
    <t>Энергетическая ценность (ккал)</t>
  </si>
  <si>
    <t>Б</t>
  </si>
  <si>
    <t>Ж</t>
  </si>
  <si>
    <t>У</t>
  </si>
  <si>
    <t>Пищевые вещества (г)</t>
  </si>
  <si>
    <t>№ рецептур</t>
  </si>
  <si>
    <t>пр</t>
  </si>
  <si>
    <t>Яйцо варёное</t>
  </si>
  <si>
    <t>444/505</t>
  </si>
  <si>
    <t>Омлет натуральный</t>
  </si>
  <si>
    <t>437/505</t>
  </si>
  <si>
    <t>Распределение ЭЦ в завтрак при норме 20-25%</t>
  </si>
  <si>
    <t xml:space="preserve">Обед </t>
  </si>
  <si>
    <t>Распределение ЭЦ в обед при норме 30-35%</t>
  </si>
  <si>
    <t>274/505</t>
  </si>
  <si>
    <t>128/505</t>
  </si>
  <si>
    <t>Каша молочная"Дружба"</t>
  </si>
  <si>
    <t xml:space="preserve">Каша рисовая молочная </t>
  </si>
  <si>
    <t>ООО" БОЛЬШАЯ ПЕРЕМЕНА"</t>
  </si>
  <si>
    <t>Зелёный горошек консервированный</t>
  </si>
  <si>
    <t>Кукуруза консервированная припущеная</t>
  </si>
  <si>
    <t>Плов из птицы</t>
  </si>
  <si>
    <t>Рассольник ленинградский на м/к бульоне</t>
  </si>
  <si>
    <t>Суп картофельный с бобовыми на м/к бульоне</t>
  </si>
  <si>
    <t>Щи из свежей капусты с картофелем на м/к бульоне</t>
  </si>
  <si>
    <t>Каша манная молочная с маслом сливочным</t>
  </si>
  <si>
    <t>Распределение ЭЦ в завтрак,обед при норме 50-60%</t>
  </si>
  <si>
    <t>Морковь туш-я с курагой</t>
  </si>
  <si>
    <t>Кабачковая икра</t>
  </si>
  <si>
    <t>Огурцы солёные в нарезке</t>
  </si>
  <si>
    <t>пр/53</t>
  </si>
  <si>
    <t>Салат из моркови с яблоком</t>
  </si>
  <si>
    <t>Салат из белокочанной капусты</t>
  </si>
  <si>
    <t>Булочка фруктовая</t>
  </si>
  <si>
    <t xml:space="preserve">Пирожки печеные из дрожжевого теста с яблочным фаршем </t>
  </si>
  <si>
    <t>Неделя 2 День 7</t>
  </si>
  <si>
    <t>День 11</t>
  </si>
  <si>
    <t>Неделя 1 День 6</t>
  </si>
  <si>
    <t>Рассольник ленинградский на курином бульоне</t>
  </si>
  <si>
    <t>Булочка домашняя</t>
  </si>
  <si>
    <t>День 12</t>
  </si>
  <si>
    <t xml:space="preserve">Булочка дорожная с повидлом </t>
  </si>
  <si>
    <t>5-11 класс дети мобилизованных</t>
  </si>
  <si>
    <t>Котлета по домашнему в соусе красном (90/20)</t>
  </si>
  <si>
    <t>Запеканка из творога с молоком сгущёным (150/50)</t>
  </si>
  <si>
    <t>Рыба, тушенная в томатном соусе с овощами (70/30)</t>
  </si>
  <si>
    <t>Котлеты куриные, припущенные с соусом (90/20)</t>
  </si>
  <si>
    <t>Фрикадельки мясные с соусом красным (90/20)</t>
  </si>
  <si>
    <t>Биточки мясные Нежные с соусом (90/20)</t>
  </si>
  <si>
    <t>Тефтели мясные с соусом (90/20)</t>
  </si>
  <si>
    <t>Кнели из кур с рисом (70/30)</t>
  </si>
  <si>
    <t>Икра свекольная</t>
  </si>
  <si>
    <t>Суфле из кур с соусом (70/30)</t>
  </si>
  <si>
    <t>Жаркое по домашнему (200/80)</t>
  </si>
  <si>
    <t>Плов из отварной птицы (200/80)</t>
  </si>
  <si>
    <t>Котлеты рыбные из минтая Фирменные с соусом(90/20)</t>
  </si>
  <si>
    <t>Рагу из птицы (200/80)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</si>
</sst>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i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wrapText="1"/>
    </xf>
    <xf numFmtId="1" fontId="1" fillId="0" borderId="0" xfId="0" applyNumberFormat="1" applyFont="1" applyAlignment="1">
      <alignment horizontal="left" vertical="top" wrapText="1"/>
    </xf>
    <xf numFmtId="1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3" xfId="0" applyFill="1" applyBorder="1" applyAlignment="1">
      <alignment horizontal="center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horizontal="left" vertical="top"/>
    </xf>
    <xf numFmtId="0" fontId="1" fillId="0" borderId="4" xfId="0" applyFont="1" applyFill="1" applyBorder="1" applyAlignment="1">
      <alignment wrapText="1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>
      <alignment horizontal="right" wrapText="1"/>
    </xf>
    <xf numFmtId="0" fontId="0" fillId="0" borderId="6" xfId="0" applyFill="1" applyBorder="1" applyAlignment="1">
      <alignment horizontal="right" wrapText="1"/>
    </xf>
    <xf numFmtId="0" fontId="0" fillId="0" borderId="1" xfId="0" applyFill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NumberFormat="1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10" xfId="0" applyNumberForma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2" borderId="3" xfId="0" applyFill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4" fillId="0" borderId="3" xfId="0" applyFont="1" applyFill="1" applyBorder="1"/>
    <xf numFmtId="2" fontId="0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9" fontId="0" fillId="0" borderId="3" xfId="0" applyNumberFormat="1" applyFont="1" applyBorder="1"/>
    <xf numFmtId="9" fontId="0" fillId="0" borderId="3" xfId="0" applyNumberFormat="1" applyFont="1" applyBorder="1" applyAlignment="1">
      <alignment horizontal="right" vertical="center"/>
    </xf>
    <xf numFmtId="0" fontId="0" fillId="0" borderId="3" xfId="0" applyFont="1" applyBorder="1" applyAlignment="1">
      <alignment wrapText="1"/>
    </xf>
    <xf numFmtId="0" fontId="2" fillId="0" borderId="0" xfId="0" applyFont="1" applyAlignment="1">
      <alignment wrapText="1"/>
    </xf>
    <xf numFmtId="0" fontId="0" fillId="0" borderId="3" xfId="0" applyBorder="1" applyAlignment="1">
      <alignment vertical="center" wrapText="1"/>
    </xf>
    <xf numFmtId="0" fontId="0" fillId="0" borderId="3" xfId="0" applyNumberForma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2" borderId="3" xfId="0" applyNumberFormat="1" applyFill="1" applyBorder="1" applyAlignment="1">
      <alignment horizontal="center" vertical="center"/>
    </xf>
    <xf numFmtId="0" fontId="1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" fontId="0" fillId="0" borderId="3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Font="1" applyFill="1" applyBorder="1"/>
    <xf numFmtId="0" fontId="0" fillId="0" borderId="22" xfId="0" applyFont="1" applyBorder="1" applyAlignment="1">
      <alignment horizontal="center"/>
    </xf>
    <xf numFmtId="0" fontId="1" fillId="0" borderId="6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top"/>
    </xf>
    <xf numFmtId="0" fontId="1" fillId="0" borderId="15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/>
    </xf>
    <xf numFmtId="0" fontId="1" fillId="0" borderId="14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3" xfId="0" applyFont="1" applyBorder="1" applyAlignment="1">
      <alignment horizontal="center"/>
    </xf>
    <xf numFmtId="0" fontId="1" fillId="0" borderId="16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5" xfId="0" applyFont="1" applyBorder="1" applyAlignment="1">
      <alignment horizontal="left" vertical="top"/>
    </xf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left" vertical="top" wrapText="1"/>
    </xf>
    <xf numFmtId="1" fontId="1" fillId="0" borderId="3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0" fontId="1" fillId="0" borderId="10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9"/>
  <sheetViews>
    <sheetView tabSelected="1" topLeftCell="A172" zoomScaleNormal="100" workbookViewId="0">
      <selection activeCell="A74" sqref="A74:A79"/>
    </sheetView>
  </sheetViews>
  <sheetFormatPr defaultRowHeight="12.75" x14ac:dyDescent="0.2"/>
  <cols>
    <col min="1" max="1" width="12" style="9" customWidth="1"/>
    <col min="2" max="2" width="44" style="6" customWidth="1"/>
    <col min="3" max="3" width="10.7109375" style="11" customWidth="1"/>
    <col min="4" max="4" width="10.85546875" style="35" customWidth="1"/>
    <col min="5" max="5" width="9.42578125" style="35" customWidth="1"/>
    <col min="6" max="6" width="10.85546875" style="35" customWidth="1"/>
    <col min="7" max="7" width="11.42578125" style="35" customWidth="1"/>
    <col min="8" max="8" width="10.7109375" style="43" customWidth="1"/>
  </cols>
  <sheetData>
    <row r="1" spans="1:8" x14ac:dyDescent="0.2">
      <c r="B1" s="55" t="s">
        <v>73</v>
      </c>
    </row>
    <row r="2" spans="1:8" s="1" customFormat="1" ht="25.5" x14ac:dyDescent="0.2">
      <c r="A2" s="7" t="s">
        <v>3</v>
      </c>
      <c r="B2" s="1" t="s">
        <v>97</v>
      </c>
      <c r="C2" s="2"/>
      <c r="D2" s="34"/>
      <c r="E2" s="34"/>
      <c r="F2" s="34"/>
      <c r="G2" s="34"/>
      <c r="H2" s="44"/>
    </row>
    <row r="3" spans="1:8" s="1" customFormat="1" ht="16.5" customHeight="1" x14ac:dyDescent="0.2">
      <c r="A3" s="8"/>
      <c r="C3" s="2"/>
      <c r="D3" s="34"/>
      <c r="E3" s="34"/>
      <c r="F3" s="34"/>
      <c r="G3" s="34"/>
      <c r="H3" s="44"/>
    </row>
    <row r="4" spans="1:8" s="3" customFormat="1" ht="38.25" customHeight="1" x14ac:dyDescent="0.2">
      <c r="A4" s="101" t="s">
        <v>0</v>
      </c>
      <c r="B4" s="99" t="s">
        <v>1</v>
      </c>
      <c r="C4" s="102" t="s">
        <v>2</v>
      </c>
      <c r="D4" s="99" t="s">
        <v>59</v>
      </c>
      <c r="E4" s="99"/>
      <c r="F4" s="99"/>
      <c r="G4" s="99" t="s">
        <v>55</v>
      </c>
      <c r="H4" s="100" t="s">
        <v>60</v>
      </c>
    </row>
    <row r="5" spans="1:8" s="4" customFormat="1" ht="13.5" customHeight="1" x14ac:dyDescent="0.2">
      <c r="A5" s="101"/>
      <c r="B5" s="99"/>
      <c r="C5" s="102"/>
      <c r="D5" s="66" t="s">
        <v>56</v>
      </c>
      <c r="E5" s="66" t="s">
        <v>57</v>
      </c>
      <c r="F5" s="66" t="s">
        <v>58</v>
      </c>
      <c r="G5" s="99"/>
      <c r="H5" s="100"/>
    </row>
    <row r="6" spans="1:8" s="5" customFormat="1" ht="12.75" customHeight="1" x14ac:dyDescent="0.2">
      <c r="A6" s="95" t="s">
        <v>4</v>
      </c>
      <c r="B6" s="95"/>
      <c r="C6" s="95"/>
      <c r="D6" s="95"/>
      <c r="E6" s="95"/>
      <c r="F6" s="95"/>
      <c r="G6" s="95"/>
      <c r="H6" s="95"/>
    </row>
    <row r="7" spans="1:8" ht="12.75" customHeight="1" x14ac:dyDescent="0.2">
      <c r="A7" s="96" t="s">
        <v>5</v>
      </c>
      <c r="B7" s="32" t="s">
        <v>71</v>
      </c>
      <c r="C7" s="33">
        <v>250</v>
      </c>
      <c r="D7" s="36">
        <v>7.25</v>
      </c>
      <c r="E7" s="36">
        <v>8.6</v>
      </c>
      <c r="F7" s="36">
        <v>38</v>
      </c>
      <c r="G7" s="36">
        <v>275</v>
      </c>
      <c r="H7" s="40">
        <v>175</v>
      </c>
    </row>
    <row r="8" spans="1:8" x14ac:dyDescent="0.2">
      <c r="A8" s="97"/>
      <c r="B8" s="30" t="s">
        <v>22</v>
      </c>
      <c r="C8" s="31">
        <v>40</v>
      </c>
      <c r="D8" s="36">
        <v>2.6</v>
      </c>
      <c r="E8" s="36">
        <v>0.8</v>
      </c>
      <c r="F8" s="36">
        <v>18.399999999999999</v>
      </c>
      <c r="G8" s="36">
        <v>92</v>
      </c>
      <c r="H8" s="40" t="s">
        <v>61</v>
      </c>
    </row>
    <row r="9" spans="1:8" x14ac:dyDescent="0.2">
      <c r="A9" s="97"/>
      <c r="B9" s="30" t="s">
        <v>23</v>
      </c>
      <c r="C9" s="31">
        <v>10</v>
      </c>
      <c r="D9" s="36">
        <v>2.2999999999999998</v>
      </c>
      <c r="E9" s="36">
        <v>2.95</v>
      </c>
      <c r="F9" s="36">
        <v>0</v>
      </c>
      <c r="G9" s="36">
        <v>47</v>
      </c>
      <c r="H9" s="40">
        <v>15</v>
      </c>
    </row>
    <row r="10" spans="1:8" x14ac:dyDescent="0.2">
      <c r="A10" s="97"/>
      <c r="B10" s="30" t="s">
        <v>24</v>
      </c>
      <c r="C10" s="31">
        <v>10</v>
      </c>
      <c r="D10" s="36">
        <v>0.1</v>
      </c>
      <c r="E10" s="36">
        <v>7.2</v>
      </c>
      <c r="F10" s="36">
        <v>0.13</v>
      </c>
      <c r="G10" s="36">
        <v>65.72</v>
      </c>
      <c r="H10" s="40">
        <v>14</v>
      </c>
    </row>
    <row r="11" spans="1:8" x14ac:dyDescent="0.2">
      <c r="A11" s="97"/>
      <c r="B11" s="30" t="s">
        <v>7</v>
      </c>
      <c r="C11" s="31">
        <v>200</v>
      </c>
      <c r="D11" s="36">
        <v>0.2</v>
      </c>
      <c r="E11" s="36">
        <v>0.1</v>
      </c>
      <c r="F11" s="36">
        <v>15</v>
      </c>
      <c r="G11" s="36">
        <v>60</v>
      </c>
      <c r="H11" s="40">
        <v>376</v>
      </c>
    </row>
    <row r="12" spans="1:8" x14ac:dyDescent="0.2">
      <c r="A12" s="97"/>
      <c r="B12" s="38" t="s">
        <v>6</v>
      </c>
      <c r="C12" s="31">
        <v>100</v>
      </c>
      <c r="D12" s="36">
        <v>1.4</v>
      </c>
      <c r="E12" s="36">
        <v>0.3</v>
      </c>
      <c r="F12" s="36">
        <v>16</v>
      </c>
      <c r="G12" s="36">
        <v>72.3</v>
      </c>
      <c r="H12" s="40" t="s">
        <v>61</v>
      </c>
    </row>
    <row r="13" spans="1:8" x14ac:dyDescent="0.2">
      <c r="A13" s="98" t="s">
        <v>8</v>
      </c>
      <c r="B13" s="91"/>
      <c r="C13" s="67">
        <f>SUM(C7:C12)</f>
        <v>610</v>
      </c>
      <c r="D13" s="67">
        <f>SUM(D7:D12)</f>
        <v>13.849999999999998</v>
      </c>
      <c r="E13" s="67">
        <f>SUM(E7:E12)</f>
        <v>19.950000000000003</v>
      </c>
      <c r="F13" s="67">
        <f>SUM(F7:F12)</f>
        <v>87.53</v>
      </c>
      <c r="G13" s="67">
        <f>SUM(G7:G12)</f>
        <v>612.02</v>
      </c>
      <c r="H13" s="41"/>
    </row>
    <row r="14" spans="1:8" x14ac:dyDescent="0.2">
      <c r="A14" s="78" t="s">
        <v>9</v>
      </c>
      <c r="B14" s="65" t="s">
        <v>82</v>
      </c>
      <c r="C14" s="51">
        <v>100</v>
      </c>
      <c r="D14" s="51">
        <v>1.1299999999999999</v>
      </c>
      <c r="E14" s="51">
        <v>4.5</v>
      </c>
      <c r="F14" s="51">
        <v>9.8000000000000007</v>
      </c>
      <c r="G14" s="51">
        <v>66</v>
      </c>
      <c r="H14" s="40">
        <v>484</v>
      </c>
    </row>
    <row r="15" spans="1:8" x14ac:dyDescent="0.2">
      <c r="A15" s="79"/>
      <c r="B15" s="30" t="s">
        <v>10</v>
      </c>
      <c r="C15" s="31">
        <v>250</v>
      </c>
      <c r="D15" s="36">
        <v>7.35</v>
      </c>
      <c r="E15" s="36">
        <v>6.25</v>
      </c>
      <c r="F15" s="36">
        <v>17.66</v>
      </c>
      <c r="G15" s="36">
        <v>156.25</v>
      </c>
      <c r="H15" s="40">
        <v>82</v>
      </c>
    </row>
    <row r="16" spans="1:8" x14ac:dyDescent="0.2">
      <c r="A16" s="79"/>
      <c r="B16" s="30" t="s">
        <v>98</v>
      </c>
      <c r="C16" s="31">
        <v>110</v>
      </c>
      <c r="D16" s="36">
        <v>10.31</v>
      </c>
      <c r="E16" s="36">
        <v>12.25</v>
      </c>
      <c r="F16" s="36">
        <v>9.41</v>
      </c>
      <c r="G16" s="36">
        <v>165.57</v>
      </c>
      <c r="H16" s="40" t="s">
        <v>69</v>
      </c>
    </row>
    <row r="17" spans="1:8" x14ac:dyDescent="0.2">
      <c r="A17" s="79"/>
      <c r="B17" s="30" t="s">
        <v>11</v>
      </c>
      <c r="C17" s="31">
        <v>180</v>
      </c>
      <c r="D17" s="36">
        <v>6.6</v>
      </c>
      <c r="E17" s="36">
        <v>5.76</v>
      </c>
      <c r="F17" s="36">
        <v>45.95</v>
      </c>
      <c r="G17" s="36">
        <v>229.2</v>
      </c>
      <c r="H17" s="40">
        <v>334</v>
      </c>
    </row>
    <row r="18" spans="1:8" x14ac:dyDescent="0.2">
      <c r="A18" s="79"/>
      <c r="B18" s="30" t="s">
        <v>12</v>
      </c>
      <c r="C18" s="31">
        <v>200</v>
      </c>
      <c r="D18" s="36">
        <v>0.6</v>
      </c>
      <c r="E18" s="36">
        <v>0.1</v>
      </c>
      <c r="F18" s="36">
        <v>31.7</v>
      </c>
      <c r="G18" s="36">
        <v>131</v>
      </c>
      <c r="H18" s="40">
        <v>349</v>
      </c>
    </row>
    <row r="19" spans="1:8" s="5" customFormat="1" x14ac:dyDescent="0.2">
      <c r="A19" s="79"/>
      <c r="B19" s="30" t="s">
        <v>13</v>
      </c>
      <c r="C19" s="31">
        <v>30</v>
      </c>
      <c r="D19" s="36">
        <v>3.2</v>
      </c>
      <c r="E19" s="36">
        <v>1.4</v>
      </c>
      <c r="F19" s="36">
        <v>13.1</v>
      </c>
      <c r="G19" s="36">
        <v>82.2</v>
      </c>
      <c r="H19" s="40" t="s">
        <v>61</v>
      </c>
    </row>
    <row r="20" spans="1:8" x14ac:dyDescent="0.2">
      <c r="A20" s="80"/>
      <c r="B20" s="30" t="s">
        <v>14</v>
      </c>
      <c r="C20" s="31">
        <v>30</v>
      </c>
      <c r="D20" s="36">
        <v>2.4</v>
      </c>
      <c r="E20" s="36">
        <v>0.5</v>
      </c>
      <c r="F20" s="36">
        <v>12</v>
      </c>
      <c r="G20" s="36">
        <v>66</v>
      </c>
      <c r="H20" s="40" t="s">
        <v>61</v>
      </c>
    </row>
    <row r="21" spans="1:8" x14ac:dyDescent="0.2">
      <c r="A21" s="98" t="s">
        <v>15</v>
      </c>
      <c r="B21" s="91"/>
      <c r="C21" s="67">
        <f>SUM(C14:C20)</f>
        <v>900</v>
      </c>
      <c r="D21" s="68">
        <f t="shared" ref="D21:G21" si="0">SUM(D14:D20)</f>
        <v>31.59</v>
      </c>
      <c r="E21" s="68">
        <f t="shared" si="0"/>
        <v>30.759999999999998</v>
      </c>
      <c r="F21" s="68">
        <f t="shared" si="0"/>
        <v>139.62</v>
      </c>
      <c r="G21" s="68">
        <f t="shared" si="0"/>
        <v>896.22</v>
      </c>
      <c r="H21" s="41"/>
    </row>
    <row r="22" spans="1:8" s="5" customFormat="1" ht="13.5" thickBot="1" x14ac:dyDescent="0.25">
      <c r="A22" s="76" t="s">
        <v>16</v>
      </c>
      <c r="B22" s="77"/>
      <c r="C22" s="10">
        <f>C13+C21</f>
        <v>1510</v>
      </c>
      <c r="D22" s="10">
        <f>D13+D21</f>
        <v>45.44</v>
      </c>
      <c r="E22" s="10">
        <f>E13+E21</f>
        <v>50.71</v>
      </c>
      <c r="F22" s="10">
        <f>F13+F21</f>
        <v>227.15</v>
      </c>
      <c r="G22" s="10">
        <f>G13+G21</f>
        <v>1508.24</v>
      </c>
      <c r="H22" s="45"/>
    </row>
    <row r="23" spans="1:8" s="5" customFormat="1" x14ac:dyDescent="0.2">
      <c r="A23" s="103" t="s">
        <v>17</v>
      </c>
      <c r="B23" s="93"/>
      <c r="C23" s="93"/>
      <c r="D23" s="93"/>
      <c r="E23" s="93"/>
      <c r="F23" s="93"/>
      <c r="G23" s="93"/>
      <c r="H23" s="94"/>
    </row>
    <row r="24" spans="1:8" s="5" customFormat="1" ht="25.5" x14ac:dyDescent="0.2">
      <c r="A24" s="98" t="s">
        <v>5</v>
      </c>
      <c r="B24" s="38" t="s">
        <v>99</v>
      </c>
      <c r="C24" s="31">
        <v>200</v>
      </c>
      <c r="D24" s="36">
        <v>26.6</v>
      </c>
      <c r="E24" s="36">
        <v>13.6</v>
      </c>
      <c r="F24" s="36">
        <v>24.2</v>
      </c>
      <c r="G24" s="36">
        <v>332</v>
      </c>
      <c r="H24" s="40">
        <v>224</v>
      </c>
    </row>
    <row r="25" spans="1:8" x14ac:dyDescent="0.2">
      <c r="A25" s="98"/>
      <c r="B25" s="30" t="s">
        <v>88</v>
      </c>
      <c r="C25" s="31">
        <v>100</v>
      </c>
      <c r="D25" s="36">
        <v>3.5</v>
      </c>
      <c r="E25" s="36">
        <v>4</v>
      </c>
      <c r="F25" s="36">
        <v>27.8</v>
      </c>
      <c r="G25" s="36">
        <v>161</v>
      </c>
      <c r="H25" s="40">
        <v>617</v>
      </c>
    </row>
    <row r="26" spans="1:8" x14ac:dyDescent="0.2">
      <c r="A26" s="98"/>
      <c r="B26" s="30" t="s">
        <v>6</v>
      </c>
      <c r="C26" s="31">
        <v>100</v>
      </c>
      <c r="D26" s="36">
        <v>1.4</v>
      </c>
      <c r="E26" s="36">
        <v>0.3</v>
      </c>
      <c r="F26" s="36">
        <v>16</v>
      </c>
      <c r="G26" s="36">
        <v>72.3</v>
      </c>
      <c r="H26" s="40" t="s">
        <v>61</v>
      </c>
    </row>
    <row r="27" spans="1:8" x14ac:dyDescent="0.2">
      <c r="A27" s="98"/>
      <c r="B27" s="30" t="s">
        <v>18</v>
      </c>
      <c r="C27" s="31">
        <v>200</v>
      </c>
      <c r="D27" s="36">
        <v>0.2</v>
      </c>
      <c r="E27" s="36"/>
      <c r="F27" s="36">
        <v>10.199999999999999</v>
      </c>
      <c r="G27" s="36">
        <v>41</v>
      </c>
      <c r="H27" s="40">
        <v>377</v>
      </c>
    </row>
    <row r="28" spans="1:8" s="5" customFormat="1" x14ac:dyDescent="0.2">
      <c r="A28" s="98" t="s">
        <v>8</v>
      </c>
      <c r="B28" s="91"/>
      <c r="C28" s="67">
        <f>SUM(C24:C27)</f>
        <v>600</v>
      </c>
      <c r="D28" s="67">
        <f t="shared" ref="D28:G28" si="1">SUM(D24:D27)</f>
        <v>31.7</v>
      </c>
      <c r="E28" s="67">
        <f t="shared" si="1"/>
        <v>17.900000000000002</v>
      </c>
      <c r="F28" s="67">
        <f t="shared" si="1"/>
        <v>78.2</v>
      </c>
      <c r="G28" s="67">
        <f t="shared" si="1"/>
        <v>606.29999999999995</v>
      </c>
      <c r="H28" s="41"/>
    </row>
    <row r="29" spans="1:8" s="5" customFormat="1" x14ac:dyDescent="0.2">
      <c r="A29" s="78" t="s">
        <v>9</v>
      </c>
      <c r="B29" s="65" t="s">
        <v>83</v>
      </c>
      <c r="C29" s="51">
        <v>100</v>
      </c>
      <c r="D29" s="51">
        <v>2.5</v>
      </c>
      <c r="E29" s="51">
        <v>6.5</v>
      </c>
      <c r="F29" s="51">
        <v>11.2</v>
      </c>
      <c r="G29" s="51">
        <v>112</v>
      </c>
      <c r="H29" s="40" t="s">
        <v>85</v>
      </c>
    </row>
    <row r="30" spans="1:8" x14ac:dyDescent="0.2">
      <c r="A30" s="79"/>
      <c r="B30" s="30" t="s">
        <v>77</v>
      </c>
      <c r="C30" s="31">
        <v>250</v>
      </c>
      <c r="D30" s="36">
        <v>3</v>
      </c>
      <c r="E30" s="36">
        <v>5.8</v>
      </c>
      <c r="F30" s="36">
        <v>29.7</v>
      </c>
      <c r="G30" s="36">
        <v>133</v>
      </c>
      <c r="H30" s="40">
        <v>96</v>
      </c>
    </row>
    <row r="31" spans="1:8" x14ac:dyDescent="0.2">
      <c r="A31" s="79"/>
      <c r="B31" s="30" t="s">
        <v>105</v>
      </c>
      <c r="C31" s="31">
        <v>100</v>
      </c>
      <c r="D31" s="36">
        <v>9.1999999999999993</v>
      </c>
      <c r="E31" s="36">
        <v>3.41</v>
      </c>
      <c r="F31" s="36">
        <v>7.2</v>
      </c>
      <c r="G31" s="36">
        <v>127.2</v>
      </c>
      <c r="H31" s="40">
        <v>411</v>
      </c>
    </row>
    <row r="32" spans="1:8" x14ac:dyDescent="0.2">
      <c r="A32" s="79"/>
      <c r="B32" s="30" t="s">
        <v>19</v>
      </c>
      <c r="C32" s="31">
        <v>180</v>
      </c>
      <c r="D32" s="36">
        <v>9.8000000000000007</v>
      </c>
      <c r="E32" s="36">
        <v>7.56</v>
      </c>
      <c r="F32" s="36">
        <v>46.44</v>
      </c>
      <c r="G32" s="36">
        <v>294</v>
      </c>
      <c r="H32" s="40">
        <v>171</v>
      </c>
    </row>
    <row r="33" spans="1:8" x14ac:dyDescent="0.2">
      <c r="A33" s="79"/>
      <c r="B33" s="30" t="s">
        <v>20</v>
      </c>
      <c r="C33" s="31">
        <v>200</v>
      </c>
      <c r="D33" s="36">
        <v>1.92</v>
      </c>
      <c r="E33" s="36">
        <v>0.12</v>
      </c>
      <c r="F33" s="36">
        <v>25.86</v>
      </c>
      <c r="G33" s="36">
        <v>112.36</v>
      </c>
      <c r="H33" s="40">
        <v>551</v>
      </c>
    </row>
    <row r="34" spans="1:8" x14ac:dyDescent="0.2">
      <c r="A34" s="79"/>
      <c r="B34" s="30" t="s">
        <v>14</v>
      </c>
      <c r="C34" s="31">
        <v>40</v>
      </c>
      <c r="D34" s="36">
        <v>4.26</v>
      </c>
      <c r="E34" s="36">
        <v>1.86</v>
      </c>
      <c r="F34" s="36">
        <v>17.46</v>
      </c>
      <c r="G34" s="36">
        <v>109.6</v>
      </c>
      <c r="H34" s="40" t="s">
        <v>61</v>
      </c>
    </row>
    <row r="35" spans="1:8" x14ac:dyDescent="0.2">
      <c r="A35" s="80"/>
      <c r="B35" s="30" t="s">
        <v>13</v>
      </c>
      <c r="C35" s="31">
        <v>30</v>
      </c>
      <c r="D35" s="36">
        <v>2.4</v>
      </c>
      <c r="E35" s="36">
        <v>0.5</v>
      </c>
      <c r="F35" s="36">
        <v>12</v>
      </c>
      <c r="G35" s="36">
        <v>66</v>
      </c>
      <c r="H35" s="40" t="s">
        <v>61</v>
      </c>
    </row>
    <row r="36" spans="1:8" s="5" customFormat="1" x14ac:dyDescent="0.2">
      <c r="A36" s="98" t="s">
        <v>15</v>
      </c>
      <c r="B36" s="91"/>
      <c r="C36" s="67">
        <f>SUM(C29:C35)</f>
        <v>900</v>
      </c>
      <c r="D36" s="68">
        <f t="shared" ref="D36:G36" si="2">SUM(D29:D35)</f>
        <v>33.08</v>
      </c>
      <c r="E36" s="68">
        <f t="shared" si="2"/>
        <v>25.75</v>
      </c>
      <c r="F36" s="68">
        <f t="shared" si="2"/>
        <v>149.85999999999999</v>
      </c>
      <c r="G36" s="68">
        <f t="shared" si="2"/>
        <v>954.16000000000008</v>
      </c>
      <c r="H36" s="41"/>
    </row>
    <row r="37" spans="1:8" ht="13.5" thickBot="1" x14ac:dyDescent="0.25">
      <c r="A37" s="76" t="s">
        <v>16</v>
      </c>
      <c r="B37" s="77"/>
      <c r="C37" s="10">
        <f>C36+C28</f>
        <v>1500</v>
      </c>
      <c r="D37" s="10">
        <f>D36+D28</f>
        <v>64.78</v>
      </c>
      <c r="E37" s="10">
        <f>E36+E28</f>
        <v>43.650000000000006</v>
      </c>
      <c r="F37" s="10">
        <f>F36+F28</f>
        <v>228.06</v>
      </c>
      <c r="G37" s="10">
        <f>G36+G28</f>
        <v>1560.46</v>
      </c>
      <c r="H37" s="45"/>
    </row>
    <row r="38" spans="1:8" x14ac:dyDescent="0.2">
      <c r="A38" s="104" t="s">
        <v>21</v>
      </c>
      <c r="B38" s="104"/>
      <c r="C38" s="104"/>
      <c r="D38" s="104"/>
      <c r="E38" s="104"/>
      <c r="F38" s="104"/>
      <c r="G38" s="104"/>
      <c r="H38" s="104"/>
    </row>
    <row r="39" spans="1:8" s="5" customFormat="1" x14ac:dyDescent="0.2">
      <c r="A39" s="105" t="s">
        <v>5</v>
      </c>
      <c r="B39" s="30" t="s">
        <v>80</v>
      </c>
      <c r="C39" s="31">
        <v>250</v>
      </c>
      <c r="D39" s="36">
        <v>9.83</v>
      </c>
      <c r="E39" s="36">
        <v>11</v>
      </c>
      <c r="F39" s="36">
        <v>42</v>
      </c>
      <c r="G39" s="36">
        <v>302</v>
      </c>
      <c r="H39" s="40">
        <v>181</v>
      </c>
    </row>
    <row r="40" spans="1:8" s="5" customFormat="1" ht="25.5" x14ac:dyDescent="0.2">
      <c r="A40" s="106"/>
      <c r="B40" s="30" t="s">
        <v>89</v>
      </c>
      <c r="C40" s="31">
        <v>100</v>
      </c>
      <c r="D40" s="36">
        <v>3.3</v>
      </c>
      <c r="E40" s="36">
        <v>3.1</v>
      </c>
      <c r="F40" s="36">
        <v>26.3</v>
      </c>
      <c r="G40" s="36">
        <v>186.6</v>
      </c>
      <c r="H40" s="40"/>
    </row>
    <row r="41" spans="1:8" s="5" customFormat="1" x14ac:dyDescent="0.2">
      <c r="A41" s="106"/>
      <c r="B41" s="30" t="s">
        <v>7</v>
      </c>
      <c r="C41" s="31">
        <v>200</v>
      </c>
      <c r="D41" s="36">
        <v>0.2</v>
      </c>
      <c r="E41" s="36">
        <v>0.1</v>
      </c>
      <c r="F41" s="36">
        <v>15</v>
      </c>
      <c r="G41" s="36">
        <v>60</v>
      </c>
      <c r="H41" s="40">
        <v>376</v>
      </c>
    </row>
    <row r="42" spans="1:8" x14ac:dyDescent="0.2">
      <c r="A42" s="91" t="s">
        <v>8</v>
      </c>
      <c r="B42" s="91"/>
      <c r="C42" s="67">
        <f>SUM(C39:C41)</f>
        <v>550</v>
      </c>
      <c r="D42" s="67">
        <f>SUM(D39:D41)</f>
        <v>13.329999999999998</v>
      </c>
      <c r="E42" s="67">
        <f>SUM(E39:E41)</f>
        <v>14.2</v>
      </c>
      <c r="F42" s="67">
        <f>SUM(F39:F41)</f>
        <v>83.3</v>
      </c>
      <c r="G42" s="67">
        <f>SUM(G39:G41)</f>
        <v>548.6</v>
      </c>
      <c r="H42" s="41"/>
    </row>
    <row r="43" spans="1:8" x14ac:dyDescent="0.2">
      <c r="A43" s="78" t="s">
        <v>9</v>
      </c>
      <c r="B43" s="30" t="s">
        <v>84</v>
      </c>
      <c r="C43" s="31">
        <v>100</v>
      </c>
      <c r="D43" s="36">
        <v>1.2</v>
      </c>
      <c r="E43" s="36">
        <v>0.2</v>
      </c>
      <c r="F43" s="36">
        <v>5.2</v>
      </c>
      <c r="G43" s="36">
        <v>26.3</v>
      </c>
      <c r="H43" s="40" t="s">
        <v>61</v>
      </c>
    </row>
    <row r="44" spans="1:8" s="5" customFormat="1" ht="25.5" x14ac:dyDescent="0.2">
      <c r="A44" s="79"/>
      <c r="B44" s="30" t="s">
        <v>25</v>
      </c>
      <c r="C44" s="31">
        <v>250</v>
      </c>
      <c r="D44" s="36">
        <v>3.88</v>
      </c>
      <c r="E44" s="36">
        <v>7</v>
      </c>
      <c r="F44" s="36">
        <v>10</v>
      </c>
      <c r="G44" s="36">
        <v>120</v>
      </c>
      <c r="H44" s="40">
        <v>88</v>
      </c>
    </row>
    <row r="45" spans="1:8" ht="25.5" x14ac:dyDescent="0.2">
      <c r="A45" s="79"/>
      <c r="B45" s="30" t="s">
        <v>100</v>
      </c>
      <c r="C45" s="31">
        <v>100</v>
      </c>
      <c r="D45" s="36">
        <v>14.66</v>
      </c>
      <c r="E45" s="36">
        <v>10.45</v>
      </c>
      <c r="F45" s="36">
        <v>5.0999999999999996</v>
      </c>
      <c r="G45" s="36">
        <v>182</v>
      </c>
      <c r="H45" s="40">
        <v>294</v>
      </c>
    </row>
    <row r="46" spans="1:8" ht="18.75" customHeight="1" x14ac:dyDescent="0.2">
      <c r="A46" s="79"/>
      <c r="B46" s="30" t="s">
        <v>26</v>
      </c>
      <c r="C46" s="31">
        <v>180</v>
      </c>
      <c r="D46" s="36">
        <v>6.48</v>
      </c>
      <c r="E46" s="36">
        <v>11.03</v>
      </c>
      <c r="F46" s="36">
        <v>31.68</v>
      </c>
      <c r="G46" s="36">
        <v>252</v>
      </c>
      <c r="H46" s="40">
        <v>128</v>
      </c>
    </row>
    <row r="47" spans="1:8" x14ac:dyDescent="0.2">
      <c r="A47" s="79"/>
      <c r="B47" s="30" t="s">
        <v>27</v>
      </c>
      <c r="C47" s="31">
        <v>200</v>
      </c>
      <c r="D47" s="36">
        <v>0.7</v>
      </c>
      <c r="E47" s="36">
        <v>0.3</v>
      </c>
      <c r="F47" s="36">
        <v>24.4</v>
      </c>
      <c r="G47" s="36">
        <v>103</v>
      </c>
      <c r="H47" s="40">
        <v>388</v>
      </c>
    </row>
    <row r="48" spans="1:8" x14ac:dyDescent="0.2">
      <c r="A48" s="79"/>
      <c r="B48" s="30" t="s">
        <v>14</v>
      </c>
      <c r="C48" s="31">
        <v>40</v>
      </c>
      <c r="D48" s="36">
        <v>4.26</v>
      </c>
      <c r="E48" s="36">
        <v>1.86</v>
      </c>
      <c r="F48" s="36">
        <v>17.46</v>
      </c>
      <c r="G48" s="36">
        <v>109.6</v>
      </c>
      <c r="H48" s="40" t="s">
        <v>61</v>
      </c>
    </row>
    <row r="49" spans="1:8" x14ac:dyDescent="0.2">
      <c r="A49" s="80"/>
      <c r="B49" s="30" t="s">
        <v>13</v>
      </c>
      <c r="C49" s="31">
        <v>30</v>
      </c>
      <c r="D49" s="36">
        <v>2.4</v>
      </c>
      <c r="E49" s="36">
        <v>0.5</v>
      </c>
      <c r="F49" s="36">
        <v>12</v>
      </c>
      <c r="G49" s="36">
        <v>66</v>
      </c>
      <c r="H49" s="40" t="s">
        <v>61</v>
      </c>
    </row>
    <row r="50" spans="1:8" x14ac:dyDescent="0.2">
      <c r="A50" s="91" t="s">
        <v>15</v>
      </c>
      <c r="B50" s="91"/>
      <c r="C50" s="67">
        <f>SUM(C43:C49)</f>
        <v>900</v>
      </c>
      <c r="D50" s="68">
        <f t="shared" ref="D50:G50" si="3">SUM(D43:D49)</f>
        <v>33.58</v>
      </c>
      <c r="E50" s="68">
        <f t="shared" si="3"/>
        <v>31.34</v>
      </c>
      <c r="F50" s="68">
        <f t="shared" si="3"/>
        <v>105.84</v>
      </c>
      <c r="G50" s="68">
        <f t="shared" si="3"/>
        <v>858.9</v>
      </c>
      <c r="H50" s="41"/>
    </row>
    <row r="51" spans="1:8" s="5" customFormat="1" x14ac:dyDescent="0.2">
      <c r="A51" s="87" t="s">
        <v>16</v>
      </c>
      <c r="B51" s="87"/>
      <c r="C51" s="63">
        <f>C42+C50</f>
        <v>1450</v>
      </c>
      <c r="D51" s="63">
        <f>D42+D50</f>
        <v>46.91</v>
      </c>
      <c r="E51" s="63">
        <f>E42+E50</f>
        <v>45.54</v>
      </c>
      <c r="F51" s="63">
        <f>F42+F50</f>
        <v>189.14</v>
      </c>
      <c r="G51" s="63">
        <f>G42+G50</f>
        <v>1407.5</v>
      </c>
      <c r="H51" s="64"/>
    </row>
    <row r="52" spans="1:8" x14ac:dyDescent="0.2">
      <c r="A52" s="107" t="s">
        <v>28</v>
      </c>
      <c r="B52" s="107"/>
      <c r="C52" s="107"/>
      <c r="D52" s="107"/>
      <c r="E52" s="107"/>
      <c r="F52" s="107"/>
      <c r="G52" s="107"/>
      <c r="H52" s="107"/>
    </row>
    <row r="53" spans="1:8" x14ac:dyDescent="0.2">
      <c r="A53" s="91" t="s">
        <v>5</v>
      </c>
      <c r="B53" s="30" t="s">
        <v>76</v>
      </c>
      <c r="C53" s="31">
        <v>280</v>
      </c>
      <c r="D53" s="36">
        <v>16.78</v>
      </c>
      <c r="E53" s="36">
        <v>30.88</v>
      </c>
      <c r="F53" s="36">
        <v>52.8</v>
      </c>
      <c r="G53" s="36">
        <v>464.4</v>
      </c>
      <c r="H53" s="40">
        <v>440</v>
      </c>
    </row>
    <row r="54" spans="1:8" s="5" customFormat="1" x14ac:dyDescent="0.2">
      <c r="A54" s="91"/>
      <c r="B54" s="30" t="s">
        <v>75</v>
      </c>
      <c r="C54" s="31">
        <v>60</v>
      </c>
      <c r="D54" s="36">
        <v>1.8</v>
      </c>
      <c r="E54" s="36">
        <v>0.12</v>
      </c>
      <c r="F54" s="36">
        <v>3.78</v>
      </c>
      <c r="G54" s="36">
        <v>41.4</v>
      </c>
      <c r="H54" s="40">
        <v>131</v>
      </c>
    </row>
    <row r="55" spans="1:8" s="5" customFormat="1" x14ac:dyDescent="0.2">
      <c r="A55" s="91"/>
      <c r="B55" s="30" t="s">
        <v>14</v>
      </c>
      <c r="C55" s="31">
        <v>40</v>
      </c>
      <c r="D55" s="36">
        <v>4.26</v>
      </c>
      <c r="E55" s="36">
        <v>1.86</v>
      </c>
      <c r="F55" s="36">
        <v>17.46</v>
      </c>
      <c r="G55" s="36">
        <v>109.6</v>
      </c>
      <c r="H55" s="40" t="s">
        <v>61</v>
      </c>
    </row>
    <row r="56" spans="1:8" s="5" customFormat="1" x14ac:dyDescent="0.2">
      <c r="A56" s="91"/>
      <c r="B56" s="30" t="s">
        <v>18</v>
      </c>
      <c r="C56" s="31">
        <v>200</v>
      </c>
      <c r="D56" s="36">
        <v>0.2</v>
      </c>
      <c r="E56" s="36"/>
      <c r="F56" s="36">
        <v>10.199999999999999</v>
      </c>
      <c r="G56" s="36">
        <v>41</v>
      </c>
      <c r="H56" s="40">
        <v>377</v>
      </c>
    </row>
    <row r="57" spans="1:8" x14ac:dyDescent="0.2">
      <c r="A57" s="91" t="s">
        <v>8</v>
      </c>
      <c r="B57" s="91"/>
      <c r="C57" s="67">
        <f>SUM(C53:C56)</f>
        <v>580</v>
      </c>
      <c r="D57" s="37">
        <f>SUM(D53:D56)</f>
        <v>23.040000000000003</v>
      </c>
      <c r="E57" s="37">
        <f t="shared" ref="E57:G57" si="4">SUM(E53:E56)</f>
        <v>32.86</v>
      </c>
      <c r="F57" s="37">
        <f t="shared" si="4"/>
        <v>84.24</v>
      </c>
      <c r="G57" s="37">
        <f t="shared" si="4"/>
        <v>656.4</v>
      </c>
      <c r="H57" s="41"/>
    </row>
    <row r="58" spans="1:8" x14ac:dyDescent="0.2">
      <c r="A58" s="78" t="s">
        <v>9</v>
      </c>
      <c r="B58" s="65" t="s">
        <v>86</v>
      </c>
      <c r="C58" s="51">
        <v>100</v>
      </c>
      <c r="D58" s="42">
        <v>3.5</v>
      </c>
      <c r="E58" s="42">
        <v>4</v>
      </c>
      <c r="F58" s="42">
        <v>6.8</v>
      </c>
      <c r="G58" s="42">
        <v>76</v>
      </c>
      <c r="H58" s="40">
        <v>71</v>
      </c>
    </row>
    <row r="59" spans="1:8" ht="25.5" x14ac:dyDescent="0.2">
      <c r="A59" s="79"/>
      <c r="B59" s="30" t="s">
        <v>29</v>
      </c>
      <c r="C59" s="31">
        <v>250</v>
      </c>
      <c r="D59" s="36">
        <v>3.9</v>
      </c>
      <c r="E59" s="36">
        <v>2.8</v>
      </c>
      <c r="F59" s="36">
        <v>20</v>
      </c>
      <c r="G59" s="36">
        <v>121</v>
      </c>
      <c r="H59" s="40">
        <v>103</v>
      </c>
    </row>
    <row r="60" spans="1:8" ht="25.5" x14ac:dyDescent="0.2">
      <c r="A60" s="79"/>
      <c r="B60" s="30" t="s">
        <v>101</v>
      </c>
      <c r="C60" s="31">
        <v>110</v>
      </c>
      <c r="D60" s="36">
        <v>13.29</v>
      </c>
      <c r="E60" s="36">
        <v>14.38</v>
      </c>
      <c r="F60" s="36">
        <v>12</v>
      </c>
      <c r="G60" s="36">
        <v>120.2</v>
      </c>
      <c r="H60" s="40" t="s">
        <v>63</v>
      </c>
    </row>
    <row r="61" spans="1:8" x14ac:dyDescent="0.2">
      <c r="A61" s="79"/>
      <c r="B61" s="30" t="s">
        <v>30</v>
      </c>
      <c r="C61" s="31">
        <v>180</v>
      </c>
      <c r="D61" s="36">
        <v>13</v>
      </c>
      <c r="E61" s="36">
        <v>4.45</v>
      </c>
      <c r="F61" s="36">
        <v>43.09</v>
      </c>
      <c r="G61" s="36">
        <v>283.8</v>
      </c>
      <c r="H61" s="40">
        <v>198</v>
      </c>
    </row>
    <row r="62" spans="1:8" s="5" customFormat="1" x14ac:dyDescent="0.2">
      <c r="A62" s="79"/>
      <c r="B62" s="30" t="s">
        <v>12</v>
      </c>
      <c r="C62" s="31">
        <v>200</v>
      </c>
      <c r="D62" s="36">
        <v>0.6</v>
      </c>
      <c r="E62" s="36">
        <v>0.1</v>
      </c>
      <c r="F62" s="36">
        <v>31.7</v>
      </c>
      <c r="G62" s="36">
        <v>131</v>
      </c>
      <c r="H62" s="40">
        <v>349</v>
      </c>
    </row>
    <row r="63" spans="1:8" x14ac:dyDescent="0.2">
      <c r="A63" s="79"/>
      <c r="B63" s="30" t="s">
        <v>14</v>
      </c>
      <c r="C63" s="31">
        <v>30</v>
      </c>
      <c r="D63" s="36">
        <v>2.4</v>
      </c>
      <c r="E63" s="36">
        <v>0.5</v>
      </c>
      <c r="F63" s="36">
        <v>12</v>
      </c>
      <c r="G63" s="36">
        <v>66</v>
      </c>
      <c r="H63" s="40" t="s">
        <v>61</v>
      </c>
    </row>
    <row r="64" spans="1:8" x14ac:dyDescent="0.2">
      <c r="A64" s="80"/>
      <c r="B64" s="30" t="s">
        <v>13</v>
      </c>
      <c r="C64" s="31">
        <v>30</v>
      </c>
      <c r="D64" s="36">
        <v>2.4</v>
      </c>
      <c r="E64" s="36">
        <v>0.5</v>
      </c>
      <c r="F64" s="36">
        <v>12</v>
      </c>
      <c r="G64" s="36">
        <v>66</v>
      </c>
      <c r="H64" s="40" t="s">
        <v>61</v>
      </c>
    </row>
    <row r="65" spans="1:8" x14ac:dyDescent="0.2">
      <c r="A65" s="91" t="s">
        <v>15</v>
      </c>
      <c r="B65" s="91"/>
      <c r="C65" s="67">
        <f>SUM(C58:C64)</f>
        <v>900</v>
      </c>
      <c r="D65" s="68">
        <f t="shared" ref="D65:G65" si="5">SUM(D58:D64)</f>
        <v>39.089999999999996</v>
      </c>
      <c r="E65" s="68">
        <f t="shared" si="5"/>
        <v>26.73</v>
      </c>
      <c r="F65" s="68">
        <f t="shared" si="5"/>
        <v>137.59</v>
      </c>
      <c r="G65" s="68">
        <f t="shared" si="5"/>
        <v>864</v>
      </c>
      <c r="H65" s="41"/>
    </row>
    <row r="66" spans="1:8" ht="13.5" thickBot="1" x14ac:dyDescent="0.25">
      <c r="A66" s="77" t="s">
        <v>16</v>
      </c>
      <c r="B66" s="77"/>
      <c r="C66" s="10">
        <f>C57+C65</f>
        <v>1480</v>
      </c>
      <c r="D66" s="10">
        <f>D57+D65</f>
        <v>62.129999999999995</v>
      </c>
      <c r="E66" s="10">
        <f>E57+E65</f>
        <v>59.59</v>
      </c>
      <c r="F66" s="10">
        <f>F57+F65</f>
        <v>221.82999999999998</v>
      </c>
      <c r="G66" s="10">
        <f>G57+G65</f>
        <v>1520.4</v>
      </c>
      <c r="H66" s="45"/>
    </row>
    <row r="67" spans="1:8" x14ac:dyDescent="0.2">
      <c r="A67" s="88" t="s">
        <v>31</v>
      </c>
      <c r="B67" s="89"/>
      <c r="C67" s="89"/>
      <c r="D67" s="89"/>
      <c r="E67" s="89"/>
      <c r="F67" s="89"/>
      <c r="G67" s="89"/>
      <c r="H67" s="90"/>
    </row>
    <row r="68" spans="1:8" x14ac:dyDescent="0.2">
      <c r="A68" s="91" t="s">
        <v>5</v>
      </c>
      <c r="B68" s="30" t="s">
        <v>11</v>
      </c>
      <c r="C68" s="31">
        <v>180</v>
      </c>
      <c r="D68" s="36">
        <v>6.6</v>
      </c>
      <c r="E68" s="36">
        <v>5.76</v>
      </c>
      <c r="F68" s="36">
        <v>45.95</v>
      </c>
      <c r="G68" s="36">
        <v>229.2</v>
      </c>
      <c r="H68" s="40">
        <v>334</v>
      </c>
    </row>
    <row r="69" spans="1:8" s="5" customFormat="1" x14ac:dyDescent="0.2">
      <c r="A69" s="91"/>
      <c r="B69" s="30" t="s">
        <v>102</v>
      </c>
      <c r="C69" s="31">
        <v>110</v>
      </c>
      <c r="D69" s="36">
        <v>10.57</v>
      </c>
      <c r="E69" s="36">
        <v>12.32</v>
      </c>
      <c r="F69" s="36">
        <v>15.56</v>
      </c>
      <c r="G69" s="36">
        <v>224.51</v>
      </c>
      <c r="H69" s="40" t="s">
        <v>70</v>
      </c>
    </row>
    <row r="70" spans="1:8" x14ac:dyDescent="0.2">
      <c r="A70" s="91"/>
      <c r="B70" s="38" t="s">
        <v>6</v>
      </c>
      <c r="C70" s="31">
        <v>100</v>
      </c>
      <c r="D70" s="36">
        <v>1.4</v>
      </c>
      <c r="E70" s="36">
        <v>0.3</v>
      </c>
      <c r="F70" s="36">
        <v>16</v>
      </c>
      <c r="G70" s="36">
        <v>72.3</v>
      </c>
      <c r="H70" s="40" t="s">
        <v>61</v>
      </c>
    </row>
    <row r="71" spans="1:8" x14ac:dyDescent="0.2">
      <c r="A71" s="91"/>
      <c r="B71" s="30" t="s">
        <v>14</v>
      </c>
      <c r="C71" s="31">
        <v>30</v>
      </c>
      <c r="D71" s="36">
        <v>3.2</v>
      </c>
      <c r="E71" s="36">
        <v>1.4</v>
      </c>
      <c r="F71" s="36">
        <v>13.1</v>
      </c>
      <c r="G71" s="36">
        <v>82.2</v>
      </c>
      <c r="H71" s="40" t="s">
        <v>61</v>
      </c>
    </row>
    <row r="72" spans="1:8" s="5" customFormat="1" x14ac:dyDescent="0.2">
      <c r="A72" s="91"/>
      <c r="B72" s="30" t="s">
        <v>7</v>
      </c>
      <c r="C72" s="31">
        <v>200</v>
      </c>
      <c r="D72" s="36">
        <v>0.2</v>
      </c>
      <c r="E72" s="36">
        <v>0.1</v>
      </c>
      <c r="F72" s="36">
        <v>15</v>
      </c>
      <c r="G72" s="36">
        <v>60</v>
      </c>
      <c r="H72" s="40">
        <v>376</v>
      </c>
    </row>
    <row r="73" spans="1:8" s="5" customFormat="1" x14ac:dyDescent="0.2">
      <c r="A73" s="91" t="s">
        <v>8</v>
      </c>
      <c r="B73" s="91"/>
      <c r="C73" s="67">
        <f>SUM(C68:C72)</f>
        <v>620</v>
      </c>
      <c r="D73" s="37">
        <f>SUM(D68:D72)</f>
        <v>21.97</v>
      </c>
      <c r="E73" s="37">
        <f>SUM(E68:E72)</f>
        <v>19.88</v>
      </c>
      <c r="F73" s="37">
        <f>SUM(F68:F72)</f>
        <v>105.61</v>
      </c>
      <c r="G73" s="37">
        <f>SUM(G68:G72)</f>
        <v>668.21</v>
      </c>
      <c r="H73" s="41"/>
    </row>
    <row r="74" spans="1:8" s="5" customFormat="1" x14ac:dyDescent="0.2">
      <c r="A74" s="84" t="s">
        <v>9</v>
      </c>
      <c r="B74" s="65" t="s">
        <v>87</v>
      </c>
      <c r="C74" s="51">
        <v>100</v>
      </c>
      <c r="D74" s="42">
        <v>1.1599999999999999</v>
      </c>
      <c r="E74" s="42">
        <v>5.86</v>
      </c>
      <c r="F74" s="42">
        <v>11.3</v>
      </c>
      <c r="G74" s="42">
        <v>102.2</v>
      </c>
      <c r="H74" s="40">
        <v>43</v>
      </c>
    </row>
    <row r="75" spans="1:8" s="5" customFormat="1" x14ac:dyDescent="0.2">
      <c r="A75" s="85"/>
      <c r="B75" s="30" t="s">
        <v>78</v>
      </c>
      <c r="C75" s="31">
        <v>250</v>
      </c>
      <c r="D75" s="36">
        <v>6.53</v>
      </c>
      <c r="E75" s="36">
        <v>4.75</v>
      </c>
      <c r="F75" s="36">
        <v>22</v>
      </c>
      <c r="G75" s="36">
        <v>160.28</v>
      </c>
      <c r="H75" s="40">
        <v>102</v>
      </c>
    </row>
    <row r="76" spans="1:8" x14ac:dyDescent="0.2">
      <c r="A76" s="85"/>
      <c r="B76" s="30" t="s">
        <v>111</v>
      </c>
      <c r="C76" s="31">
        <v>280</v>
      </c>
      <c r="D76" s="36">
        <v>22.02</v>
      </c>
      <c r="E76" s="36">
        <v>30.8</v>
      </c>
      <c r="F76" s="36">
        <v>19.8</v>
      </c>
      <c r="G76" s="36">
        <v>463.96</v>
      </c>
      <c r="H76" s="40">
        <v>407</v>
      </c>
    </row>
    <row r="77" spans="1:8" x14ac:dyDescent="0.2">
      <c r="A77" s="85"/>
      <c r="B77" s="30" t="s">
        <v>27</v>
      </c>
      <c r="C77" s="31">
        <v>200</v>
      </c>
      <c r="D77" s="36">
        <v>0.7</v>
      </c>
      <c r="E77" s="36">
        <v>0.3</v>
      </c>
      <c r="F77" s="36">
        <v>24.4</v>
      </c>
      <c r="G77" s="36">
        <v>103</v>
      </c>
      <c r="H77" s="40">
        <v>388</v>
      </c>
    </row>
    <row r="78" spans="1:8" x14ac:dyDescent="0.2">
      <c r="A78" s="85"/>
      <c r="B78" s="30" t="s">
        <v>14</v>
      </c>
      <c r="C78" s="31">
        <v>40</v>
      </c>
      <c r="D78" s="36">
        <v>4.26</v>
      </c>
      <c r="E78" s="36">
        <v>1.86</v>
      </c>
      <c r="F78" s="36">
        <v>17.46</v>
      </c>
      <c r="G78" s="36">
        <v>109.6</v>
      </c>
      <c r="H78" s="40" t="s">
        <v>61</v>
      </c>
    </row>
    <row r="79" spans="1:8" x14ac:dyDescent="0.2">
      <c r="A79" s="86"/>
      <c r="B79" s="30" t="s">
        <v>13</v>
      </c>
      <c r="C79" s="31">
        <v>30</v>
      </c>
      <c r="D79" s="36">
        <v>2.4</v>
      </c>
      <c r="E79" s="36">
        <v>0.5</v>
      </c>
      <c r="F79" s="36">
        <v>12</v>
      </c>
      <c r="G79" s="36">
        <v>66</v>
      </c>
      <c r="H79" s="40" t="s">
        <v>61</v>
      </c>
    </row>
    <row r="80" spans="1:8" x14ac:dyDescent="0.2">
      <c r="A80" s="91" t="s">
        <v>15</v>
      </c>
      <c r="B80" s="91"/>
      <c r="C80" s="67">
        <f>SUM(C74:C79)</f>
        <v>900</v>
      </c>
      <c r="D80" s="68">
        <f t="shared" ref="D80:G80" si="6">SUM(D74:D79)</f>
        <v>37.07</v>
      </c>
      <c r="E80" s="68">
        <f t="shared" si="6"/>
        <v>44.069999999999993</v>
      </c>
      <c r="F80" s="68">
        <f t="shared" si="6"/>
        <v>106.96000000000001</v>
      </c>
      <c r="G80" s="68">
        <f t="shared" si="6"/>
        <v>1005.0400000000001</v>
      </c>
      <c r="H80" s="41"/>
    </row>
    <row r="81" spans="1:8" s="5" customFormat="1" ht="13.5" thickBot="1" x14ac:dyDescent="0.25">
      <c r="A81" s="77" t="s">
        <v>16</v>
      </c>
      <c r="B81" s="77"/>
      <c r="C81" s="10">
        <f>C73+C80</f>
        <v>1520</v>
      </c>
      <c r="D81" s="10">
        <f>D73+D80</f>
        <v>59.04</v>
      </c>
      <c r="E81" s="10">
        <f>E73+E80</f>
        <v>63.949999999999989</v>
      </c>
      <c r="F81" s="10">
        <f>F73+F80</f>
        <v>212.57</v>
      </c>
      <c r="G81" s="10">
        <f>G73+G80</f>
        <v>1673.25</v>
      </c>
      <c r="H81" s="45"/>
    </row>
    <row r="82" spans="1:8" s="5" customFormat="1" x14ac:dyDescent="0.2">
      <c r="A82" s="95" t="s">
        <v>92</v>
      </c>
      <c r="B82" s="95"/>
      <c r="C82" s="95"/>
      <c r="D82" s="95"/>
      <c r="E82" s="95"/>
      <c r="F82" s="95"/>
      <c r="G82" s="95"/>
      <c r="H82" s="95"/>
    </row>
    <row r="83" spans="1:8" s="5" customFormat="1" x14ac:dyDescent="0.2">
      <c r="A83" s="96" t="s">
        <v>5</v>
      </c>
      <c r="B83" s="32" t="s">
        <v>71</v>
      </c>
      <c r="C83" s="33">
        <v>250</v>
      </c>
      <c r="D83" s="36">
        <v>7.25</v>
      </c>
      <c r="E83" s="36">
        <v>8.6</v>
      </c>
      <c r="F83" s="36">
        <v>38</v>
      </c>
      <c r="G83" s="36">
        <v>275</v>
      </c>
      <c r="H83" s="40">
        <v>175</v>
      </c>
    </row>
    <row r="84" spans="1:8" s="5" customFormat="1" x14ac:dyDescent="0.2">
      <c r="A84" s="97"/>
      <c r="B84" s="30" t="s">
        <v>22</v>
      </c>
      <c r="C84" s="31">
        <v>40</v>
      </c>
      <c r="D84" s="36">
        <v>2.6</v>
      </c>
      <c r="E84" s="36">
        <v>0.8</v>
      </c>
      <c r="F84" s="36">
        <v>18.399999999999999</v>
      </c>
      <c r="G84" s="36">
        <v>92</v>
      </c>
      <c r="H84" s="40" t="s">
        <v>61</v>
      </c>
    </row>
    <row r="85" spans="1:8" s="5" customFormat="1" x14ac:dyDescent="0.2">
      <c r="A85" s="97"/>
      <c r="B85" s="30" t="s">
        <v>23</v>
      </c>
      <c r="C85" s="31">
        <v>10</v>
      </c>
      <c r="D85" s="36">
        <v>2.2999999999999998</v>
      </c>
      <c r="E85" s="36">
        <v>2.95</v>
      </c>
      <c r="F85" s="36">
        <v>0</v>
      </c>
      <c r="G85" s="36">
        <v>47</v>
      </c>
      <c r="H85" s="40">
        <v>15</v>
      </c>
    </row>
    <row r="86" spans="1:8" s="5" customFormat="1" x14ac:dyDescent="0.2">
      <c r="A86" s="97"/>
      <c r="B86" s="30" t="s">
        <v>24</v>
      </c>
      <c r="C86" s="31">
        <v>10</v>
      </c>
      <c r="D86" s="36">
        <v>0.1</v>
      </c>
      <c r="E86" s="36">
        <v>7.2</v>
      </c>
      <c r="F86" s="36">
        <v>0.13</v>
      </c>
      <c r="G86" s="36">
        <v>65.72</v>
      </c>
      <c r="H86" s="40">
        <v>14</v>
      </c>
    </row>
    <row r="87" spans="1:8" s="5" customFormat="1" x14ac:dyDescent="0.2">
      <c r="A87" s="97"/>
      <c r="B87" s="30" t="s">
        <v>7</v>
      </c>
      <c r="C87" s="31">
        <v>200</v>
      </c>
      <c r="D87" s="36">
        <v>0.2</v>
      </c>
      <c r="E87" s="36">
        <v>0.1</v>
      </c>
      <c r="F87" s="36">
        <v>15</v>
      </c>
      <c r="G87" s="36">
        <v>60</v>
      </c>
      <c r="H87" s="40">
        <v>376</v>
      </c>
    </row>
    <row r="88" spans="1:8" s="5" customFormat="1" x14ac:dyDescent="0.2">
      <c r="A88" s="97"/>
      <c r="B88" s="38" t="s">
        <v>62</v>
      </c>
      <c r="C88" s="31">
        <v>40</v>
      </c>
      <c r="D88" s="36">
        <v>5.0999999999999996</v>
      </c>
      <c r="E88" s="36">
        <v>4.5999999999999996</v>
      </c>
      <c r="F88" s="36">
        <v>0.3</v>
      </c>
      <c r="G88" s="36">
        <v>63</v>
      </c>
      <c r="H88" s="40">
        <v>209</v>
      </c>
    </row>
    <row r="89" spans="1:8" s="5" customFormat="1" x14ac:dyDescent="0.2">
      <c r="A89" s="98" t="s">
        <v>8</v>
      </c>
      <c r="B89" s="91"/>
      <c r="C89" s="68">
        <f>SUM(C83:C88)</f>
        <v>550</v>
      </c>
      <c r="D89" s="68">
        <f>SUM(D83:D88)</f>
        <v>17.549999999999997</v>
      </c>
      <c r="E89" s="68">
        <f>SUM(E83:E88)</f>
        <v>24.25</v>
      </c>
      <c r="F89" s="68">
        <f>SUM(F83:F88)</f>
        <v>71.83</v>
      </c>
      <c r="G89" s="68">
        <f>SUM(G83:G88)</f>
        <v>602.72</v>
      </c>
      <c r="H89" s="41"/>
    </row>
    <row r="90" spans="1:8" s="5" customFormat="1" x14ac:dyDescent="0.2">
      <c r="A90" s="78" t="s">
        <v>9</v>
      </c>
      <c r="B90" s="74" t="s">
        <v>106</v>
      </c>
      <c r="C90" s="51">
        <v>100</v>
      </c>
      <c r="D90" s="51">
        <v>1.83</v>
      </c>
      <c r="E90" s="51">
        <v>2.2000000000000002</v>
      </c>
      <c r="F90" s="51">
        <v>11.7</v>
      </c>
      <c r="G90" s="75">
        <v>73.599999999999994</v>
      </c>
      <c r="H90" s="40">
        <v>56</v>
      </c>
    </row>
    <row r="91" spans="1:8" s="5" customFormat="1" x14ac:dyDescent="0.2">
      <c r="A91" s="79"/>
      <c r="B91" s="30" t="s">
        <v>93</v>
      </c>
      <c r="C91" s="31">
        <v>250</v>
      </c>
      <c r="D91" s="36">
        <v>3</v>
      </c>
      <c r="E91" s="36">
        <v>5.8</v>
      </c>
      <c r="F91" s="36">
        <v>29.7</v>
      </c>
      <c r="G91" s="36">
        <v>133</v>
      </c>
      <c r="H91" s="40">
        <v>96</v>
      </c>
    </row>
    <row r="92" spans="1:8" s="5" customFormat="1" x14ac:dyDescent="0.2">
      <c r="A92" s="79"/>
      <c r="B92" s="30" t="s">
        <v>107</v>
      </c>
      <c r="C92" s="62">
        <v>100</v>
      </c>
      <c r="D92" s="36">
        <v>12.4</v>
      </c>
      <c r="E92" s="36">
        <v>7.78</v>
      </c>
      <c r="F92" s="36">
        <v>3.74</v>
      </c>
      <c r="G92" s="36">
        <v>152.46</v>
      </c>
      <c r="H92" s="40">
        <v>408</v>
      </c>
    </row>
    <row r="93" spans="1:8" s="5" customFormat="1" x14ac:dyDescent="0.2">
      <c r="A93" s="79"/>
      <c r="B93" s="30" t="s">
        <v>19</v>
      </c>
      <c r="C93" s="31">
        <v>180</v>
      </c>
      <c r="D93" s="36">
        <v>9.8000000000000007</v>
      </c>
      <c r="E93" s="36">
        <v>7.56</v>
      </c>
      <c r="F93" s="36">
        <v>46.44</v>
      </c>
      <c r="G93" s="36">
        <v>294</v>
      </c>
      <c r="H93" s="40">
        <v>171</v>
      </c>
    </row>
    <row r="94" spans="1:8" s="5" customFormat="1" x14ac:dyDescent="0.2">
      <c r="A94" s="79"/>
      <c r="B94" s="30" t="s">
        <v>20</v>
      </c>
      <c r="C94" s="31">
        <v>200</v>
      </c>
      <c r="D94" s="36">
        <v>1.92</v>
      </c>
      <c r="E94" s="36">
        <v>0.12</v>
      </c>
      <c r="F94" s="36">
        <v>25.86</v>
      </c>
      <c r="G94" s="36">
        <v>112.36</v>
      </c>
      <c r="H94" s="40">
        <v>551</v>
      </c>
    </row>
    <row r="95" spans="1:8" s="5" customFormat="1" x14ac:dyDescent="0.2">
      <c r="A95" s="79"/>
      <c r="B95" s="30" t="s">
        <v>14</v>
      </c>
      <c r="C95" s="31">
        <v>40</v>
      </c>
      <c r="D95" s="36">
        <v>4.26</v>
      </c>
      <c r="E95" s="36">
        <v>1.86</v>
      </c>
      <c r="F95" s="36">
        <v>17.46</v>
      </c>
      <c r="G95" s="36">
        <v>109.6</v>
      </c>
      <c r="H95" s="40" t="s">
        <v>61</v>
      </c>
    </row>
    <row r="96" spans="1:8" s="5" customFormat="1" x14ac:dyDescent="0.2">
      <c r="A96" s="80"/>
      <c r="B96" s="30" t="s">
        <v>13</v>
      </c>
      <c r="C96" s="31">
        <v>30</v>
      </c>
      <c r="D96" s="36">
        <v>2.4</v>
      </c>
      <c r="E96" s="36">
        <v>0.5</v>
      </c>
      <c r="F96" s="36">
        <v>12</v>
      </c>
      <c r="G96" s="36">
        <v>66</v>
      </c>
      <c r="H96" s="40" t="s">
        <v>61</v>
      </c>
    </row>
    <row r="97" spans="1:18" s="5" customFormat="1" x14ac:dyDescent="0.2">
      <c r="A97" s="98" t="s">
        <v>15</v>
      </c>
      <c r="B97" s="91"/>
      <c r="C97" s="68">
        <f>SUM(C90:C96)</f>
        <v>900</v>
      </c>
      <c r="D97" s="68">
        <f t="shared" ref="D97:G97" si="7">SUM(D90:D96)</f>
        <v>35.61</v>
      </c>
      <c r="E97" s="68">
        <f t="shared" si="7"/>
        <v>25.82</v>
      </c>
      <c r="F97" s="68">
        <f t="shared" si="7"/>
        <v>146.9</v>
      </c>
      <c r="G97" s="68">
        <f t="shared" si="7"/>
        <v>941.02</v>
      </c>
      <c r="H97" s="41"/>
    </row>
    <row r="98" spans="1:18" s="5" customFormat="1" ht="13.5" thickBot="1" x14ac:dyDescent="0.25">
      <c r="A98" s="76" t="s">
        <v>16</v>
      </c>
      <c r="B98" s="77"/>
      <c r="C98" s="10">
        <f>C97+C89</f>
        <v>1450</v>
      </c>
      <c r="D98" s="10">
        <f>D97+D89</f>
        <v>53.16</v>
      </c>
      <c r="E98" s="10">
        <f>E97+E89</f>
        <v>50.07</v>
      </c>
      <c r="F98" s="10">
        <f>F97+F89</f>
        <v>218.73000000000002</v>
      </c>
      <c r="G98" s="10">
        <f>G97+G89</f>
        <v>1543.74</v>
      </c>
      <c r="H98" s="45"/>
    </row>
    <row r="99" spans="1:18" s="5" customFormat="1" x14ac:dyDescent="0.2">
      <c r="A99" s="88" t="s">
        <v>90</v>
      </c>
      <c r="B99" s="89"/>
      <c r="C99" s="89"/>
      <c r="D99" s="89"/>
      <c r="E99" s="89"/>
      <c r="F99" s="89"/>
      <c r="G99" s="89"/>
      <c r="H99" s="90"/>
    </row>
    <row r="100" spans="1:18" x14ac:dyDescent="0.2">
      <c r="A100" s="91" t="s">
        <v>5</v>
      </c>
      <c r="B100" s="30" t="s">
        <v>72</v>
      </c>
      <c r="C100" s="31">
        <v>200</v>
      </c>
      <c r="D100" s="36">
        <v>4.2</v>
      </c>
      <c r="E100" s="36">
        <v>7.6</v>
      </c>
      <c r="F100" s="36">
        <v>30.2</v>
      </c>
      <c r="G100" s="36">
        <v>206.4</v>
      </c>
      <c r="H100" s="40">
        <v>173</v>
      </c>
      <c r="L100" s="58"/>
      <c r="M100" s="59"/>
      <c r="N100" s="60"/>
      <c r="O100" s="60"/>
      <c r="P100" s="60"/>
      <c r="Q100" s="60"/>
      <c r="R100" s="61"/>
    </row>
    <row r="101" spans="1:18" x14ac:dyDescent="0.2">
      <c r="A101" s="91"/>
      <c r="B101" s="30" t="s">
        <v>22</v>
      </c>
      <c r="C101" s="31">
        <v>40</v>
      </c>
      <c r="D101" s="36">
        <v>2.6</v>
      </c>
      <c r="E101" s="36">
        <v>0.8</v>
      </c>
      <c r="F101" s="36">
        <v>18.399999999999999</v>
      </c>
      <c r="G101" s="36">
        <v>92</v>
      </c>
      <c r="H101" s="40" t="s">
        <v>61</v>
      </c>
    </row>
    <row r="102" spans="1:18" x14ac:dyDescent="0.2">
      <c r="A102" s="91"/>
      <c r="B102" s="30" t="s">
        <v>23</v>
      </c>
      <c r="C102" s="31">
        <v>15</v>
      </c>
      <c r="D102" s="36">
        <v>3.45</v>
      </c>
      <c r="E102" s="36">
        <v>4.43</v>
      </c>
      <c r="F102" s="36">
        <v>0</v>
      </c>
      <c r="G102" s="36">
        <v>70.5</v>
      </c>
      <c r="H102" s="40">
        <v>15</v>
      </c>
    </row>
    <row r="103" spans="1:18" x14ac:dyDescent="0.2">
      <c r="A103" s="91"/>
      <c r="B103" s="30" t="s">
        <v>24</v>
      </c>
      <c r="C103" s="31">
        <v>10</v>
      </c>
      <c r="D103" s="36">
        <v>0.1</v>
      </c>
      <c r="E103" s="36">
        <v>7.2</v>
      </c>
      <c r="F103" s="36">
        <v>0.13</v>
      </c>
      <c r="G103" s="36">
        <v>65.72</v>
      </c>
      <c r="H103" s="40">
        <v>14</v>
      </c>
    </row>
    <row r="104" spans="1:18" x14ac:dyDescent="0.2">
      <c r="A104" s="91"/>
      <c r="B104" s="30" t="s">
        <v>7</v>
      </c>
      <c r="C104" s="31">
        <v>200</v>
      </c>
      <c r="D104" s="36">
        <v>0.2</v>
      </c>
      <c r="E104" s="36">
        <v>0.1</v>
      </c>
      <c r="F104" s="36">
        <v>15</v>
      </c>
      <c r="G104" s="36">
        <v>60</v>
      </c>
      <c r="H104" s="40">
        <v>376</v>
      </c>
    </row>
    <row r="105" spans="1:18" s="5" customFormat="1" x14ac:dyDescent="0.2">
      <c r="A105" s="91"/>
      <c r="B105" s="30" t="s">
        <v>6</v>
      </c>
      <c r="C105" s="31">
        <v>100</v>
      </c>
      <c r="D105" s="36">
        <v>1.4</v>
      </c>
      <c r="E105" s="36">
        <v>0.3</v>
      </c>
      <c r="F105" s="36">
        <v>16</v>
      </c>
      <c r="G105" s="36">
        <v>72.3</v>
      </c>
      <c r="H105" s="40" t="s">
        <v>61</v>
      </c>
    </row>
    <row r="106" spans="1:18" x14ac:dyDescent="0.2">
      <c r="A106" s="91" t="s">
        <v>8</v>
      </c>
      <c r="B106" s="91"/>
      <c r="C106" s="67">
        <f>SUM(C100:C105)</f>
        <v>565</v>
      </c>
      <c r="D106" s="37">
        <f>SUM(D100:D105)</f>
        <v>11.95</v>
      </c>
      <c r="E106" s="37">
        <f>SUM(E100:E105)</f>
        <v>20.430000000000003</v>
      </c>
      <c r="F106" s="37">
        <f>SUM(F100:F105)</f>
        <v>79.72999999999999</v>
      </c>
      <c r="G106" s="37">
        <f>SUM(G100:G105)</f>
        <v>566.91999999999996</v>
      </c>
      <c r="H106" s="41"/>
    </row>
    <row r="107" spans="1:18" x14ac:dyDescent="0.2">
      <c r="A107" s="81" t="s">
        <v>9</v>
      </c>
      <c r="B107" s="65" t="s">
        <v>82</v>
      </c>
      <c r="C107" s="51">
        <v>100</v>
      </c>
      <c r="D107" s="51">
        <v>1.1299999999999999</v>
      </c>
      <c r="E107" s="51">
        <v>4.5</v>
      </c>
      <c r="F107" s="51">
        <v>9.8000000000000007</v>
      </c>
      <c r="G107" s="51">
        <v>66</v>
      </c>
      <c r="H107" s="40">
        <v>484</v>
      </c>
    </row>
    <row r="108" spans="1:18" x14ac:dyDescent="0.2">
      <c r="A108" s="82"/>
      <c r="B108" s="56" t="s">
        <v>33</v>
      </c>
      <c r="C108" s="57">
        <v>250</v>
      </c>
      <c r="D108" s="36">
        <v>4.93</v>
      </c>
      <c r="E108" s="36">
        <v>5.6</v>
      </c>
      <c r="F108" s="36">
        <v>9.85</v>
      </c>
      <c r="G108" s="36">
        <v>178.98</v>
      </c>
      <c r="H108" s="40">
        <v>112</v>
      </c>
    </row>
    <row r="109" spans="1:18" s="5" customFormat="1" x14ac:dyDescent="0.2">
      <c r="A109" s="82"/>
      <c r="B109" s="30" t="s">
        <v>108</v>
      </c>
      <c r="C109" s="31">
        <v>280</v>
      </c>
      <c r="D109" s="36">
        <v>10.050000000000001</v>
      </c>
      <c r="E109" s="36">
        <v>16.45</v>
      </c>
      <c r="F109" s="36">
        <v>20.88</v>
      </c>
      <c r="G109" s="36">
        <v>331</v>
      </c>
      <c r="H109" s="40">
        <v>259</v>
      </c>
    </row>
    <row r="110" spans="1:18" s="5" customFormat="1" x14ac:dyDescent="0.2">
      <c r="A110" s="82"/>
      <c r="B110" s="30" t="s">
        <v>12</v>
      </c>
      <c r="C110" s="31">
        <v>200</v>
      </c>
      <c r="D110" s="36">
        <v>0.6</v>
      </c>
      <c r="E110" s="36">
        <v>0.1</v>
      </c>
      <c r="F110" s="36">
        <v>31.7</v>
      </c>
      <c r="G110" s="36">
        <v>131</v>
      </c>
      <c r="H110" s="40">
        <v>349</v>
      </c>
    </row>
    <row r="111" spans="1:18" s="5" customFormat="1" x14ac:dyDescent="0.2">
      <c r="A111" s="82"/>
      <c r="B111" s="30" t="s">
        <v>14</v>
      </c>
      <c r="C111" s="31">
        <v>40</v>
      </c>
      <c r="D111" s="36">
        <v>4.26</v>
      </c>
      <c r="E111" s="36">
        <v>1.86</v>
      </c>
      <c r="F111" s="36">
        <v>17.46</v>
      </c>
      <c r="G111" s="36">
        <v>109.6</v>
      </c>
      <c r="H111" s="40" t="s">
        <v>61</v>
      </c>
    </row>
    <row r="112" spans="1:18" x14ac:dyDescent="0.2">
      <c r="A112" s="83"/>
      <c r="B112" s="30" t="s">
        <v>13</v>
      </c>
      <c r="C112" s="31">
        <v>30</v>
      </c>
      <c r="D112" s="36">
        <v>2.4</v>
      </c>
      <c r="E112" s="36">
        <v>0.5</v>
      </c>
      <c r="F112" s="36">
        <v>12</v>
      </c>
      <c r="G112" s="36">
        <v>66</v>
      </c>
      <c r="H112" s="40" t="s">
        <v>61</v>
      </c>
    </row>
    <row r="113" spans="1:8" x14ac:dyDescent="0.2">
      <c r="A113" s="91" t="s">
        <v>15</v>
      </c>
      <c r="B113" s="91"/>
      <c r="C113" s="67">
        <f>SUM(C107:C112)</f>
        <v>900</v>
      </c>
      <c r="D113" s="68">
        <f t="shared" ref="D113:G113" si="8">SUM(D107:D112)</f>
        <v>23.369999999999997</v>
      </c>
      <c r="E113" s="68">
        <f t="shared" si="8"/>
        <v>29.009999999999998</v>
      </c>
      <c r="F113" s="68">
        <f t="shared" si="8"/>
        <v>101.69</v>
      </c>
      <c r="G113" s="68">
        <f t="shared" si="8"/>
        <v>882.58</v>
      </c>
      <c r="H113" s="41"/>
    </row>
    <row r="114" spans="1:8" ht="13.5" thickBot="1" x14ac:dyDescent="0.25">
      <c r="A114" s="77" t="s">
        <v>16</v>
      </c>
      <c r="B114" s="77"/>
      <c r="C114" s="10">
        <f>C106+C113</f>
        <v>1465</v>
      </c>
      <c r="D114" s="10">
        <f>D106+D113</f>
        <v>35.319999999999993</v>
      </c>
      <c r="E114" s="10">
        <f>E106+E113</f>
        <v>49.44</v>
      </c>
      <c r="F114" s="10">
        <f>F106+F113</f>
        <v>181.42</v>
      </c>
      <c r="G114" s="10">
        <f>G106+G113</f>
        <v>1449.5</v>
      </c>
      <c r="H114" s="45"/>
    </row>
    <row r="115" spans="1:8" x14ac:dyDescent="0.2">
      <c r="A115" s="92" t="s">
        <v>34</v>
      </c>
      <c r="B115" s="93"/>
      <c r="C115" s="93"/>
      <c r="D115" s="93"/>
      <c r="E115" s="93"/>
      <c r="F115" s="93"/>
      <c r="G115" s="93"/>
      <c r="H115" s="94"/>
    </row>
    <row r="116" spans="1:8" s="5" customFormat="1" x14ac:dyDescent="0.2">
      <c r="A116" s="91" t="s">
        <v>5</v>
      </c>
      <c r="B116" s="30" t="s">
        <v>64</v>
      </c>
      <c r="C116" s="31">
        <v>200</v>
      </c>
      <c r="D116" s="36">
        <v>15.06</v>
      </c>
      <c r="E116" s="36">
        <v>26</v>
      </c>
      <c r="F116" s="36">
        <v>3.06</v>
      </c>
      <c r="G116" s="36">
        <v>317.3</v>
      </c>
      <c r="H116" s="40">
        <v>210</v>
      </c>
    </row>
    <row r="117" spans="1:8" x14ac:dyDescent="0.2">
      <c r="A117" s="91"/>
      <c r="B117" s="30" t="s">
        <v>74</v>
      </c>
      <c r="C117" s="31">
        <v>50</v>
      </c>
      <c r="D117" s="36">
        <v>1.5</v>
      </c>
      <c r="E117" s="36">
        <v>3.1</v>
      </c>
      <c r="F117" s="36">
        <v>3.1</v>
      </c>
      <c r="G117" s="36">
        <v>46</v>
      </c>
      <c r="H117" s="40">
        <v>75</v>
      </c>
    </row>
    <row r="118" spans="1:8" x14ac:dyDescent="0.2">
      <c r="A118" s="91"/>
      <c r="B118" s="30" t="s">
        <v>94</v>
      </c>
      <c r="C118" s="31">
        <v>100</v>
      </c>
      <c r="D118" s="36">
        <v>6.7</v>
      </c>
      <c r="E118" s="36">
        <v>12.6</v>
      </c>
      <c r="F118" s="36">
        <v>35.4</v>
      </c>
      <c r="G118" s="36">
        <v>262</v>
      </c>
      <c r="H118" s="40">
        <v>769</v>
      </c>
    </row>
    <row r="119" spans="1:8" x14ac:dyDescent="0.2">
      <c r="A119" s="91"/>
      <c r="B119" s="30" t="s">
        <v>18</v>
      </c>
      <c r="C119" s="31">
        <v>200</v>
      </c>
      <c r="D119" s="36">
        <v>0.2</v>
      </c>
      <c r="E119" s="36"/>
      <c r="F119" s="36">
        <v>10.199999999999999</v>
      </c>
      <c r="G119" s="36">
        <v>41</v>
      </c>
      <c r="H119" s="40">
        <v>377</v>
      </c>
    </row>
    <row r="120" spans="1:8" x14ac:dyDescent="0.2">
      <c r="A120" s="91" t="s">
        <v>8</v>
      </c>
      <c r="B120" s="91"/>
      <c r="C120" s="67">
        <f>SUM(C116:C119)</f>
        <v>550</v>
      </c>
      <c r="D120" s="37">
        <f>SUM(D116:D119)</f>
        <v>23.46</v>
      </c>
      <c r="E120" s="37">
        <f t="shared" ref="E120:G120" si="9">SUM(E116:E119)</f>
        <v>41.7</v>
      </c>
      <c r="F120" s="37">
        <f t="shared" si="9"/>
        <v>51.760000000000005</v>
      </c>
      <c r="G120" s="37">
        <f t="shared" si="9"/>
        <v>666.3</v>
      </c>
      <c r="H120" s="41"/>
    </row>
    <row r="121" spans="1:8" x14ac:dyDescent="0.2">
      <c r="A121" s="84" t="s">
        <v>9</v>
      </c>
      <c r="B121" s="65" t="s">
        <v>83</v>
      </c>
      <c r="C121" s="51">
        <v>100</v>
      </c>
      <c r="D121" s="51">
        <v>2.5</v>
      </c>
      <c r="E121" s="51">
        <v>6.5</v>
      </c>
      <c r="F121" s="51">
        <v>11.2</v>
      </c>
      <c r="G121" s="51">
        <v>112</v>
      </c>
      <c r="H121" s="40" t="s">
        <v>85</v>
      </c>
    </row>
    <row r="122" spans="1:8" ht="25.5" x14ac:dyDescent="0.2">
      <c r="A122" s="85"/>
      <c r="B122" s="30" t="s">
        <v>32</v>
      </c>
      <c r="C122" s="31">
        <v>250</v>
      </c>
      <c r="D122" s="36">
        <v>3.88</v>
      </c>
      <c r="E122" s="36">
        <v>7</v>
      </c>
      <c r="F122" s="36">
        <v>10</v>
      </c>
      <c r="G122" s="36">
        <v>120</v>
      </c>
      <c r="H122" s="40">
        <v>82</v>
      </c>
    </row>
    <row r="123" spans="1:8" s="5" customFormat="1" x14ac:dyDescent="0.2">
      <c r="A123" s="85"/>
      <c r="B123" s="30" t="s">
        <v>109</v>
      </c>
      <c r="C123" s="31">
        <v>280</v>
      </c>
      <c r="D123" s="36">
        <v>16.78</v>
      </c>
      <c r="E123" s="36">
        <v>30.88</v>
      </c>
      <c r="F123" s="36">
        <v>52.8</v>
      </c>
      <c r="G123" s="36">
        <v>464.4</v>
      </c>
      <c r="H123" s="40">
        <v>406</v>
      </c>
    </row>
    <row r="124" spans="1:8" x14ac:dyDescent="0.2">
      <c r="A124" s="85"/>
      <c r="B124" s="30" t="s">
        <v>27</v>
      </c>
      <c r="C124" s="31">
        <v>200</v>
      </c>
      <c r="D124" s="36">
        <v>0.7</v>
      </c>
      <c r="E124" s="36">
        <v>0.3</v>
      </c>
      <c r="F124" s="36">
        <v>24.4</v>
      </c>
      <c r="G124" s="36">
        <v>103</v>
      </c>
      <c r="H124" s="40">
        <v>388</v>
      </c>
    </row>
    <row r="125" spans="1:8" x14ac:dyDescent="0.2">
      <c r="A125" s="85"/>
      <c r="B125" s="30" t="s">
        <v>14</v>
      </c>
      <c r="C125" s="31">
        <v>40</v>
      </c>
      <c r="D125" s="36">
        <v>4.26</v>
      </c>
      <c r="E125" s="36">
        <v>1.86</v>
      </c>
      <c r="F125" s="36">
        <v>17.46</v>
      </c>
      <c r="G125" s="36">
        <v>109.6</v>
      </c>
      <c r="H125" s="40" t="s">
        <v>61</v>
      </c>
    </row>
    <row r="126" spans="1:8" s="5" customFormat="1" x14ac:dyDescent="0.2">
      <c r="A126" s="86"/>
      <c r="B126" s="30" t="s">
        <v>13</v>
      </c>
      <c r="C126" s="31">
        <v>30</v>
      </c>
      <c r="D126" s="36">
        <v>2.4</v>
      </c>
      <c r="E126" s="36">
        <v>0.5</v>
      </c>
      <c r="F126" s="36">
        <v>12</v>
      </c>
      <c r="G126" s="36">
        <v>66</v>
      </c>
      <c r="H126" s="40" t="s">
        <v>61</v>
      </c>
    </row>
    <row r="127" spans="1:8" s="5" customFormat="1" x14ac:dyDescent="0.2">
      <c r="A127" s="91" t="s">
        <v>15</v>
      </c>
      <c r="B127" s="91"/>
      <c r="C127" s="67">
        <f>SUM(C121:C126)</f>
        <v>900</v>
      </c>
      <c r="D127" s="68">
        <f t="shared" ref="D127:G127" si="10">SUM(D121:D126)</f>
        <v>30.519999999999996</v>
      </c>
      <c r="E127" s="68">
        <f t="shared" si="10"/>
        <v>47.039999999999992</v>
      </c>
      <c r="F127" s="68">
        <f t="shared" si="10"/>
        <v>127.86000000000001</v>
      </c>
      <c r="G127" s="68">
        <f t="shared" si="10"/>
        <v>975</v>
      </c>
      <c r="H127" s="41"/>
    </row>
    <row r="128" spans="1:8" s="5" customFormat="1" x14ac:dyDescent="0.2">
      <c r="A128" s="87" t="s">
        <v>16</v>
      </c>
      <c r="B128" s="87"/>
      <c r="C128" s="63">
        <f>C127+C120</f>
        <v>1450</v>
      </c>
      <c r="D128" s="63">
        <f>D127+D120</f>
        <v>53.98</v>
      </c>
      <c r="E128" s="63">
        <f>E127+E120</f>
        <v>88.74</v>
      </c>
      <c r="F128" s="63">
        <f>F127+F120</f>
        <v>179.62</v>
      </c>
      <c r="G128" s="63">
        <f>G127+G120</f>
        <v>1641.3</v>
      </c>
      <c r="H128" s="64"/>
    </row>
    <row r="129" spans="1:8" x14ac:dyDescent="0.2">
      <c r="A129" s="107" t="s">
        <v>36</v>
      </c>
      <c r="B129" s="107"/>
      <c r="C129" s="107"/>
      <c r="D129" s="107"/>
      <c r="E129" s="107"/>
      <c r="F129" s="107"/>
      <c r="G129" s="107"/>
      <c r="H129" s="107"/>
    </row>
    <row r="130" spans="1:8" x14ac:dyDescent="0.2">
      <c r="A130" s="91" t="s">
        <v>5</v>
      </c>
      <c r="B130" s="38" t="s">
        <v>6</v>
      </c>
      <c r="C130" s="31">
        <v>100</v>
      </c>
      <c r="D130" s="36">
        <v>1.4</v>
      </c>
      <c r="E130" s="36">
        <v>0.3</v>
      </c>
      <c r="F130" s="36">
        <v>16</v>
      </c>
      <c r="G130" s="36">
        <v>72.3</v>
      </c>
      <c r="H130" s="40" t="s">
        <v>61</v>
      </c>
    </row>
    <row r="131" spans="1:8" x14ac:dyDescent="0.2">
      <c r="A131" s="91"/>
      <c r="B131" s="30" t="s">
        <v>103</v>
      </c>
      <c r="C131" s="31">
        <v>110</v>
      </c>
      <c r="D131" s="36">
        <v>8.25</v>
      </c>
      <c r="E131" s="36">
        <v>8.4700000000000006</v>
      </c>
      <c r="F131" s="36">
        <v>6.93</v>
      </c>
      <c r="G131" s="36">
        <v>137.5</v>
      </c>
      <c r="H131" s="40">
        <v>411</v>
      </c>
    </row>
    <row r="132" spans="1:8" x14ac:dyDescent="0.2">
      <c r="A132" s="91"/>
      <c r="B132" s="30" t="s">
        <v>19</v>
      </c>
      <c r="C132" s="31">
        <v>180</v>
      </c>
      <c r="D132" s="36">
        <v>9.8000000000000007</v>
      </c>
      <c r="E132" s="36">
        <v>7.56</v>
      </c>
      <c r="F132" s="36">
        <v>46.44</v>
      </c>
      <c r="G132" s="36">
        <v>294</v>
      </c>
      <c r="H132" s="40">
        <v>171</v>
      </c>
    </row>
    <row r="133" spans="1:8" x14ac:dyDescent="0.2">
      <c r="A133" s="91"/>
      <c r="B133" s="30" t="s">
        <v>14</v>
      </c>
      <c r="C133" s="31">
        <v>40</v>
      </c>
      <c r="D133" s="36">
        <v>4.26</v>
      </c>
      <c r="E133" s="36">
        <v>1.86</v>
      </c>
      <c r="F133" s="36">
        <v>17.46</v>
      </c>
      <c r="G133" s="36">
        <v>109.6</v>
      </c>
      <c r="H133" s="40" t="s">
        <v>61</v>
      </c>
    </row>
    <row r="134" spans="1:8" s="5" customFormat="1" x14ac:dyDescent="0.2">
      <c r="A134" s="91"/>
      <c r="B134" s="30" t="s">
        <v>7</v>
      </c>
      <c r="C134" s="31">
        <v>200</v>
      </c>
      <c r="D134" s="36">
        <v>0.2</v>
      </c>
      <c r="E134" s="36">
        <v>0.1</v>
      </c>
      <c r="F134" s="36">
        <v>15</v>
      </c>
      <c r="G134" s="36">
        <v>60</v>
      </c>
      <c r="H134" s="40">
        <v>376</v>
      </c>
    </row>
    <row r="135" spans="1:8" x14ac:dyDescent="0.2">
      <c r="A135" s="91" t="s">
        <v>8</v>
      </c>
      <c r="B135" s="91"/>
      <c r="C135" s="67">
        <f>SUM(C130:C134)</f>
        <v>630</v>
      </c>
      <c r="D135" s="37">
        <f>SUM(D130:D134)</f>
        <v>23.91</v>
      </c>
      <c r="E135" s="37">
        <f t="shared" ref="E135:G135" si="11">SUM(E130:E134)</f>
        <v>18.290000000000003</v>
      </c>
      <c r="F135" s="37">
        <f t="shared" si="11"/>
        <v>101.83000000000001</v>
      </c>
      <c r="G135" s="37">
        <f t="shared" si="11"/>
        <v>673.4</v>
      </c>
      <c r="H135" s="41"/>
    </row>
    <row r="136" spans="1:8" x14ac:dyDescent="0.2">
      <c r="A136" s="84" t="s">
        <v>9</v>
      </c>
      <c r="B136" s="65" t="s">
        <v>87</v>
      </c>
      <c r="C136" s="51">
        <v>100</v>
      </c>
      <c r="D136" s="42">
        <v>1.1599999999999999</v>
      </c>
      <c r="E136" s="42">
        <v>5.86</v>
      </c>
      <c r="F136" s="42">
        <v>11.3</v>
      </c>
      <c r="G136" s="42">
        <v>102.2</v>
      </c>
      <c r="H136" s="40">
        <v>43</v>
      </c>
    </row>
    <row r="137" spans="1:8" x14ac:dyDescent="0.2">
      <c r="A137" s="85"/>
      <c r="B137" s="30" t="s">
        <v>35</v>
      </c>
      <c r="C137" s="31">
        <v>250</v>
      </c>
      <c r="D137" s="36">
        <v>6.4</v>
      </c>
      <c r="E137" s="36">
        <v>4.5</v>
      </c>
      <c r="F137" s="36">
        <v>21.75</v>
      </c>
      <c r="G137" s="36">
        <v>141</v>
      </c>
      <c r="H137" s="40">
        <v>102</v>
      </c>
    </row>
    <row r="138" spans="1:8" ht="25.5" x14ac:dyDescent="0.2">
      <c r="A138" s="85"/>
      <c r="B138" s="30" t="s">
        <v>110</v>
      </c>
      <c r="C138" s="31">
        <v>110</v>
      </c>
      <c r="D138" s="36">
        <v>11.5</v>
      </c>
      <c r="E138" s="36">
        <v>5.0599999999999996</v>
      </c>
      <c r="F138" s="36">
        <v>13.23</v>
      </c>
      <c r="G138" s="36">
        <v>151.28</v>
      </c>
      <c r="H138" s="40">
        <v>345</v>
      </c>
    </row>
    <row r="139" spans="1:8" x14ac:dyDescent="0.2">
      <c r="A139" s="85"/>
      <c r="B139" s="30" t="s">
        <v>54</v>
      </c>
      <c r="C139" s="31">
        <v>180</v>
      </c>
      <c r="D139" s="36">
        <v>3.47</v>
      </c>
      <c r="E139" s="36">
        <v>5.64</v>
      </c>
      <c r="F139" s="36">
        <v>40.32</v>
      </c>
      <c r="G139" s="36">
        <v>188</v>
      </c>
      <c r="H139" s="40">
        <v>125</v>
      </c>
    </row>
    <row r="140" spans="1:8" x14ac:dyDescent="0.2">
      <c r="A140" s="85"/>
      <c r="B140" s="30" t="s">
        <v>20</v>
      </c>
      <c r="C140" s="31">
        <v>200</v>
      </c>
      <c r="D140" s="36">
        <v>1.92</v>
      </c>
      <c r="E140" s="36">
        <v>0.12</v>
      </c>
      <c r="F140" s="36">
        <v>25.86</v>
      </c>
      <c r="G140" s="36">
        <v>112.36</v>
      </c>
      <c r="H140" s="40">
        <v>551</v>
      </c>
    </row>
    <row r="141" spans="1:8" x14ac:dyDescent="0.2">
      <c r="A141" s="85"/>
      <c r="B141" s="30" t="s">
        <v>14</v>
      </c>
      <c r="C141" s="31">
        <v>40</v>
      </c>
      <c r="D141" s="36">
        <v>4.26</v>
      </c>
      <c r="E141" s="36">
        <v>1.86</v>
      </c>
      <c r="F141" s="36">
        <v>17.46</v>
      </c>
      <c r="G141" s="36">
        <v>109.6</v>
      </c>
      <c r="H141" s="40" t="s">
        <v>61</v>
      </c>
    </row>
    <row r="142" spans="1:8" s="5" customFormat="1" x14ac:dyDescent="0.2">
      <c r="A142" s="86"/>
      <c r="B142" s="30" t="s">
        <v>13</v>
      </c>
      <c r="C142" s="31">
        <v>30</v>
      </c>
      <c r="D142" s="36">
        <v>2.4</v>
      </c>
      <c r="E142" s="36">
        <v>0.5</v>
      </c>
      <c r="F142" s="36">
        <v>12</v>
      </c>
      <c r="G142" s="36">
        <v>66</v>
      </c>
      <c r="H142" s="40" t="s">
        <v>61</v>
      </c>
    </row>
    <row r="143" spans="1:8" x14ac:dyDescent="0.2">
      <c r="A143" s="91" t="s">
        <v>15</v>
      </c>
      <c r="B143" s="91"/>
      <c r="C143" s="67">
        <f>SUM(C136:C142)</f>
        <v>910</v>
      </c>
      <c r="D143" s="68">
        <f t="shared" ref="D143:G143" si="12">SUM(D136:D142)</f>
        <v>31.11</v>
      </c>
      <c r="E143" s="68">
        <f t="shared" si="12"/>
        <v>23.54</v>
      </c>
      <c r="F143" s="68">
        <f t="shared" si="12"/>
        <v>141.91999999999999</v>
      </c>
      <c r="G143" s="68">
        <f t="shared" si="12"/>
        <v>870.44</v>
      </c>
      <c r="H143" s="41"/>
    </row>
    <row r="144" spans="1:8" ht="13.5" thickBot="1" x14ac:dyDescent="0.25">
      <c r="A144" s="77" t="s">
        <v>16</v>
      </c>
      <c r="B144" s="77"/>
      <c r="C144" s="10">
        <f>C135+C143</f>
        <v>1540</v>
      </c>
      <c r="D144" s="10">
        <f>D135+D143</f>
        <v>55.019999999999996</v>
      </c>
      <c r="E144" s="10">
        <f>E135+E143</f>
        <v>41.83</v>
      </c>
      <c r="F144" s="10">
        <f>F135+F143</f>
        <v>243.75</v>
      </c>
      <c r="G144" s="10">
        <f>G135+G143</f>
        <v>1543.8400000000001</v>
      </c>
      <c r="H144" s="45"/>
    </row>
    <row r="145" spans="1:8" s="5" customFormat="1" x14ac:dyDescent="0.2">
      <c r="A145" s="92" t="s">
        <v>39</v>
      </c>
      <c r="B145" s="93"/>
      <c r="C145" s="93"/>
      <c r="D145" s="93"/>
      <c r="E145" s="93"/>
      <c r="F145" s="93"/>
      <c r="G145" s="93"/>
      <c r="H145" s="94"/>
    </row>
    <row r="146" spans="1:8" s="5" customFormat="1" x14ac:dyDescent="0.2">
      <c r="A146" s="91" t="s">
        <v>5</v>
      </c>
      <c r="B146" s="30" t="s">
        <v>37</v>
      </c>
      <c r="C146" s="31">
        <v>250</v>
      </c>
      <c r="D146" s="36">
        <v>8</v>
      </c>
      <c r="E146" s="36">
        <v>10</v>
      </c>
      <c r="F146" s="36">
        <v>30</v>
      </c>
      <c r="G146" s="36">
        <v>295</v>
      </c>
      <c r="H146" s="40">
        <v>266</v>
      </c>
    </row>
    <row r="147" spans="1:8" s="5" customFormat="1" x14ac:dyDescent="0.2">
      <c r="A147" s="91"/>
      <c r="B147" s="30" t="s">
        <v>96</v>
      </c>
      <c r="C147" s="31">
        <v>100</v>
      </c>
      <c r="D147" s="36">
        <v>6.5</v>
      </c>
      <c r="E147" s="36">
        <v>6.9</v>
      </c>
      <c r="F147" s="36">
        <v>59.7</v>
      </c>
      <c r="G147" s="36">
        <v>327</v>
      </c>
      <c r="H147" s="40">
        <v>628</v>
      </c>
    </row>
    <row r="148" spans="1:8" x14ac:dyDescent="0.2">
      <c r="A148" s="91"/>
      <c r="B148" s="30" t="s">
        <v>18</v>
      </c>
      <c r="C148" s="31">
        <v>200</v>
      </c>
      <c r="D148" s="36">
        <v>0.2</v>
      </c>
      <c r="E148" s="36"/>
      <c r="F148" s="36">
        <v>10.199999999999999</v>
      </c>
      <c r="G148" s="36">
        <v>41</v>
      </c>
      <c r="H148" s="40">
        <v>377</v>
      </c>
    </row>
    <row r="149" spans="1:8" x14ac:dyDescent="0.2">
      <c r="A149" s="91" t="s">
        <v>8</v>
      </c>
      <c r="B149" s="91"/>
      <c r="C149" s="67">
        <f>SUM(C146:C148)</f>
        <v>550</v>
      </c>
      <c r="D149" s="37">
        <f>SUM(D146:D148)</f>
        <v>14.7</v>
      </c>
      <c r="E149" s="37">
        <f>SUM(E146:E148)</f>
        <v>16.899999999999999</v>
      </c>
      <c r="F149" s="37">
        <f>SUM(F146:F148)</f>
        <v>99.9</v>
      </c>
      <c r="G149" s="37">
        <f>SUM(G146:G148)</f>
        <v>663</v>
      </c>
      <c r="H149" s="41"/>
    </row>
    <row r="150" spans="1:8" x14ac:dyDescent="0.2">
      <c r="A150" s="84" t="s">
        <v>9</v>
      </c>
      <c r="B150" s="30" t="s">
        <v>84</v>
      </c>
      <c r="C150" s="31">
        <v>100</v>
      </c>
      <c r="D150" s="36">
        <v>1.2</v>
      </c>
      <c r="E150" s="36">
        <v>0.2</v>
      </c>
      <c r="F150" s="36">
        <v>5.2</v>
      </c>
      <c r="G150" s="36">
        <v>26.3</v>
      </c>
      <c r="H150" s="40" t="s">
        <v>61</v>
      </c>
    </row>
    <row r="151" spans="1:8" s="5" customFormat="1" ht="25.5" x14ac:dyDescent="0.2">
      <c r="A151" s="85"/>
      <c r="B151" s="30" t="s">
        <v>79</v>
      </c>
      <c r="C151" s="31">
        <v>250</v>
      </c>
      <c r="D151" s="36">
        <v>3.88</v>
      </c>
      <c r="E151" s="36">
        <v>7</v>
      </c>
      <c r="F151" s="36">
        <v>10</v>
      </c>
      <c r="G151" s="36">
        <v>120</v>
      </c>
      <c r="H151" s="40">
        <v>88</v>
      </c>
    </row>
    <row r="152" spans="1:8" ht="25.5" x14ac:dyDescent="0.2">
      <c r="A152" s="85"/>
      <c r="B152" s="30" t="s">
        <v>101</v>
      </c>
      <c r="C152" s="31">
        <v>110</v>
      </c>
      <c r="D152" s="36">
        <v>13.3</v>
      </c>
      <c r="E152" s="36">
        <v>14.38</v>
      </c>
      <c r="F152" s="36">
        <v>12</v>
      </c>
      <c r="G152" s="36">
        <v>123.2</v>
      </c>
      <c r="H152" s="40" t="s">
        <v>63</v>
      </c>
    </row>
    <row r="153" spans="1:8" x14ac:dyDescent="0.2">
      <c r="A153" s="85"/>
      <c r="B153" s="30" t="s">
        <v>38</v>
      </c>
      <c r="C153" s="31">
        <v>180</v>
      </c>
      <c r="D153" s="36">
        <v>6.7</v>
      </c>
      <c r="E153" s="36">
        <v>5.88</v>
      </c>
      <c r="F153" s="36">
        <v>45.36</v>
      </c>
      <c r="G153" s="36">
        <v>267.60000000000002</v>
      </c>
      <c r="H153" s="40">
        <v>302</v>
      </c>
    </row>
    <row r="154" spans="1:8" x14ac:dyDescent="0.2">
      <c r="A154" s="85"/>
      <c r="B154" s="30" t="s">
        <v>12</v>
      </c>
      <c r="C154" s="31">
        <v>200</v>
      </c>
      <c r="D154" s="36">
        <v>0.6</v>
      </c>
      <c r="E154" s="36">
        <v>0.1</v>
      </c>
      <c r="F154" s="36">
        <v>31.7</v>
      </c>
      <c r="G154" s="36">
        <v>131</v>
      </c>
      <c r="H154" s="40">
        <v>349</v>
      </c>
    </row>
    <row r="155" spans="1:8" x14ac:dyDescent="0.2">
      <c r="A155" s="85"/>
      <c r="B155" s="30" t="s">
        <v>14</v>
      </c>
      <c r="C155" s="31">
        <v>40</v>
      </c>
      <c r="D155" s="36">
        <v>4.26</v>
      </c>
      <c r="E155" s="36">
        <v>1.86</v>
      </c>
      <c r="F155" s="36">
        <v>17.46</v>
      </c>
      <c r="G155" s="36">
        <v>109.6</v>
      </c>
      <c r="H155" s="40" t="s">
        <v>61</v>
      </c>
    </row>
    <row r="156" spans="1:8" x14ac:dyDescent="0.2">
      <c r="A156" s="86"/>
      <c r="B156" s="30" t="s">
        <v>13</v>
      </c>
      <c r="C156" s="31">
        <v>30</v>
      </c>
      <c r="D156" s="36">
        <v>2.4</v>
      </c>
      <c r="E156" s="36">
        <v>0.5</v>
      </c>
      <c r="F156" s="36">
        <v>12</v>
      </c>
      <c r="G156" s="36">
        <v>66</v>
      </c>
      <c r="H156" s="40" t="s">
        <v>61</v>
      </c>
    </row>
    <row r="157" spans="1:8" x14ac:dyDescent="0.2">
      <c r="A157" s="91" t="s">
        <v>15</v>
      </c>
      <c r="B157" s="91"/>
      <c r="C157" s="67">
        <f>SUM(C150:C156)</f>
        <v>910</v>
      </c>
      <c r="D157" s="68">
        <f t="shared" ref="D157:G157" si="13">SUM(D150:D156)</f>
        <v>32.340000000000003</v>
      </c>
      <c r="E157" s="68">
        <f t="shared" si="13"/>
        <v>29.92</v>
      </c>
      <c r="F157" s="68">
        <f t="shared" si="13"/>
        <v>133.72</v>
      </c>
      <c r="G157" s="68">
        <f t="shared" si="13"/>
        <v>843.7</v>
      </c>
      <c r="H157" s="41"/>
    </row>
    <row r="158" spans="1:8" s="5" customFormat="1" ht="13.5" thickBot="1" x14ac:dyDescent="0.25">
      <c r="A158" s="77" t="s">
        <v>16</v>
      </c>
      <c r="B158" s="77"/>
      <c r="C158" s="10">
        <f>C157+C149</f>
        <v>1460</v>
      </c>
      <c r="D158" s="10">
        <f>D157+D149</f>
        <v>47.040000000000006</v>
      </c>
      <c r="E158" s="10">
        <f>E157+E149</f>
        <v>46.82</v>
      </c>
      <c r="F158" s="10">
        <f>F157+F149</f>
        <v>233.62</v>
      </c>
      <c r="G158" s="10">
        <f>G157+G149</f>
        <v>1506.7</v>
      </c>
      <c r="H158" s="45"/>
    </row>
    <row r="159" spans="1:8" x14ac:dyDescent="0.2">
      <c r="A159" s="109" t="s">
        <v>91</v>
      </c>
      <c r="B159" s="110"/>
      <c r="C159" s="110"/>
      <c r="D159" s="110"/>
      <c r="E159" s="110"/>
      <c r="F159" s="110"/>
      <c r="G159" s="110"/>
      <c r="H159" s="111"/>
    </row>
    <row r="160" spans="1:8" x14ac:dyDescent="0.2">
      <c r="A160" s="91" t="s">
        <v>5</v>
      </c>
      <c r="B160" s="30" t="s">
        <v>40</v>
      </c>
      <c r="C160" s="31">
        <v>200</v>
      </c>
      <c r="D160" s="36">
        <v>8.6</v>
      </c>
      <c r="E160" s="36">
        <v>15</v>
      </c>
      <c r="F160" s="36">
        <v>46.7</v>
      </c>
      <c r="G160" s="36">
        <v>356.3</v>
      </c>
      <c r="H160" s="40">
        <v>204</v>
      </c>
    </row>
    <row r="161" spans="1:8" s="5" customFormat="1" x14ac:dyDescent="0.2">
      <c r="A161" s="91"/>
      <c r="B161" s="30" t="s">
        <v>6</v>
      </c>
      <c r="C161" s="31">
        <v>200</v>
      </c>
      <c r="D161" s="36">
        <v>2.8</v>
      </c>
      <c r="E161" s="36">
        <v>0.6</v>
      </c>
      <c r="F161" s="36">
        <v>32</v>
      </c>
      <c r="G161" s="36">
        <v>144.6</v>
      </c>
      <c r="H161" s="40" t="s">
        <v>61</v>
      </c>
    </row>
    <row r="162" spans="1:8" s="5" customFormat="1" x14ac:dyDescent="0.2">
      <c r="A162" s="91"/>
      <c r="B162" s="30" t="s">
        <v>7</v>
      </c>
      <c r="C162" s="31">
        <v>200</v>
      </c>
      <c r="D162" s="36">
        <v>0.2</v>
      </c>
      <c r="E162" s="36">
        <v>0.1</v>
      </c>
      <c r="F162" s="36">
        <v>15</v>
      </c>
      <c r="G162" s="36">
        <v>60</v>
      </c>
      <c r="H162" s="40">
        <v>376</v>
      </c>
    </row>
    <row r="163" spans="1:8" s="5" customFormat="1" x14ac:dyDescent="0.2">
      <c r="A163" s="112" t="s">
        <v>8</v>
      </c>
      <c r="B163" s="113"/>
      <c r="C163" s="67">
        <f>SUM(C160:C162)</f>
        <v>600</v>
      </c>
      <c r="D163" s="37">
        <f>SUM(D160:D162)</f>
        <v>11.599999999999998</v>
      </c>
      <c r="E163" s="37">
        <f>SUM(E160:E162)</f>
        <v>15.7</v>
      </c>
      <c r="F163" s="37">
        <f>SUM(F160:F162)</f>
        <v>93.7</v>
      </c>
      <c r="G163" s="37">
        <f>SUM(G160:G162)</f>
        <v>560.9</v>
      </c>
      <c r="H163" s="41"/>
    </row>
    <row r="164" spans="1:8" s="5" customFormat="1" x14ac:dyDescent="0.2">
      <c r="A164" s="84" t="s">
        <v>9</v>
      </c>
      <c r="B164" s="65" t="s">
        <v>86</v>
      </c>
      <c r="C164" s="51">
        <v>100</v>
      </c>
      <c r="D164" s="42">
        <v>3.5</v>
      </c>
      <c r="E164" s="42">
        <v>4</v>
      </c>
      <c r="F164" s="42">
        <v>6.8</v>
      </c>
      <c r="G164" s="42">
        <v>76</v>
      </c>
      <c r="H164" s="40">
        <v>71</v>
      </c>
    </row>
    <row r="165" spans="1:8" x14ac:dyDescent="0.2">
      <c r="A165" s="85"/>
      <c r="B165" s="30" t="s">
        <v>41</v>
      </c>
      <c r="C165" s="31">
        <v>250</v>
      </c>
      <c r="D165" s="36">
        <v>2.12</v>
      </c>
      <c r="E165" s="36">
        <v>5.38</v>
      </c>
      <c r="F165" s="36">
        <v>17.13</v>
      </c>
      <c r="G165" s="36">
        <v>126.18</v>
      </c>
      <c r="H165" s="40">
        <v>96</v>
      </c>
    </row>
    <row r="166" spans="1:8" x14ac:dyDescent="0.2">
      <c r="A166" s="85"/>
      <c r="B166" s="30" t="s">
        <v>104</v>
      </c>
      <c r="C166" s="31">
        <v>110</v>
      </c>
      <c r="D166" s="36">
        <v>9.5</v>
      </c>
      <c r="E166" s="36">
        <v>9.41</v>
      </c>
      <c r="F166" s="36">
        <v>9.9</v>
      </c>
      <c r="G166" s="36">
        <v>287.2</v>
      </c>
      <c r="H166" s="40" t="s">
        <v>65</v>
      </c>
    </row>
    <row r="167" spans="1:8" x14ac:dyDescent="0.2">
      <c r="A167" s="85"/>
      <c r="B167" s="30" t="s">
        <v>42</v>
      </c>
      <c r="C167" s="31">
        <v>180</v>
      </c>
      <c r="D167" s="36">
        <v>4.2</v>
      </c>
      <c r="E167" s="36">
        <v>8.0399999999999991</v>
      </c>
      <c r="F167" s="36">
        <v>13.8</v>
      </c>
      <c r="G167" s="36">
        <v>152.80000000000001</v>
      </c>
      <c r="H167" s="40">
        <v>492</v>
      </c>
    </row>
    <row r="168" spans="1:8" s="5" customFormat="1" x14ac:dyDescent="0.2">
      <c r="A168" s="85"/>
      <c r="B168" s="30" t="s">
        <v>27</v>
      </c>
      <c r="C168" s="31">
        <v>200</v>
      </c>
      <c r="D168" s="36">
        <v>0.7</v>
      </c>
      <c r="E168" s="36">
        <v>0.3</v>
      </c>
      <c r="F168" s="36">
        <v>24.4</v>
      </c>
      <c r="G168" s="36">
        <v>103</v>
      </c>
      <c r="H168" s="40">
        <v>388</v>
      </c>
    </row>
    <row r="169" spans="1:8" x14ac:dyDescent="0.2">
      <c r="A169" s="85"/>
      <c r="B169" s="30" t="s">
        <v>14</v>
      </c>
      <c r="C169" s="31">
        <v>30</v>
      </c>
      <c r="D169" s="36">
        <v>3.2</v>
      </c>
      <c r="E169" s="36">
        <v>1.4</v>
      </c>
      <c r="F169" s="36">
        <v>13.1</v>
      </c>
      <c r="G169" s="36">
        <v>82.2</v>
      </c>
      <c r="H169" s="40" t="s">
        <v>61</v>
      </c>
    </row>
    <row r="170" spans="1:8" x14ac:dyDescent="0.2">
      <c r="A170" s="86"/>
      <c r="B170" s="30" t="s">
        <v>13</v>
      </c>
      <c r="C170" s="31">
        <v>30</v>
      </c>
      <c r="D170" s="36">
        <v>2.4</v>
      </c>
      <c r="E170" s="36">
        <v>0.5</v>
      </c>
      <c r="F170" s="36">
        <v>12</v>
      </c>
      <c r="G170" s="36">
        <v>66</v>
      </c>
      <c r="H170" s="40" t="s">
        <v>61</v>
      </c>
    </row>
    <row r="171" spans="1:8" x14ac:dyDescent="0.2">
      <c r="A171" s="91" t="s">
        <v>15</v>
      </c>
      <c r="B171" s="91"/>
      <c r="C171" s="67">
        <f>SUM(C164:C170)</f>
        <v>900</v>
      </c>
      <c r="D171" s="68">
        <f t="shared" ref="D171:G171" si="14">SUM(D164:D170)</f>
        <v>25.619999999999997</v>
      </c>
      <c r="E171" s="68">
        <f t="shared" si="14"/>
        <v>29.029999999999998</v>
      </c>
      <c r="F171" s="68">
        <f t="shared" si="14"/>
        <v>97.13</v>
      </c>
      <c r="G171" s="68">
        <f t="shared" si="14"/>
        <v>893.38000000000011</v>
      </c>
      <c r="H171" s="41"/>
    </row>
    <row r="172" spans="1:8" ht="13.5" thickBot="1" x14ac:dyDescent="0.25">
      <c r="A172" s="77" t="s">
        <v>16</v>
      </c>
      <c r="B172" s="77"/>
      <c r="C172" s="10">
        <f>C163+C171</f>
        <v>1500</v>
      </c>
      <c r="D172" s="39">
        <f>D171+D163</f>
        <v>37.22</v>
      </c>
      <c r="E172" s="39">
        <f>E171+E163</f>
        <v>44.73</v>
      </c>
      <c r="F172" s="39">
        <f>F171+F163</f>
        <v>190.82999999999998</v>
      </c>
      <c r="G172" s="39">
        <f>G171+G163</f>
        <v>1454.2800000000002</v>
      </c>
      <c r="H172" s="45"/>
    </row>
    <row r="173" spans="1:8" x14ac:dyDescent="0.2">
      <c r="A173" s="104" t="s">
        <v>95</v>
      </c>
      <c r="B173" s="104"/>
      <c r="C173" s="104"/>
      <c r="D173" s="104"/>
      <c r="E173" s="104"/>
      <c r="F173" s="104"/>
      <c r="G173" s="104"/>
      <c r="H173" s="104"/>
    </row>
    <row r="174" spans="1:8" x14ac:dyDescent="0.2">
      <c r="A174" s="105" t="s">
        <v>5</v>
      </c>
      <c r="B174" s="30" t="s">
        <v>72</v>
      </c>
      <c r="C174" s="31">
        <v>250</v>
      </c>
      <c r="D174" s="36">
        <v>5.25</v>
      </c>
      <c r="E174" s="36">
        <v>9.5</v>
      </c>
      <c r="F174" s="36">
        <v>37.75</v>
      </c>
      <c r="G174" s="36">
        <v>258</v>
      </c>
      <c r="H174" s="40">
        <v>173</v>
      </c>
    </row>
    <row r="175" spans="1:8" x14ac:dyDescent="0.2">
      <c r="A175" s="106"/>
      <c r="B175" s="30" t="s">
        <v>94</v>
      </c>
      <c r="C175" s="31">
        <v>100</v>
      </c>
      <c r="D175" s="36">
        <v>6.7</v>
      </c>
      <c r="E175" s="36">
        <v>12.6</v>
      </c>
      <c r="F175" s="36">
        <v>35.4</v>
      </c>
      <c r="G175" s="36">
        <v>262</v>
      </c>
      <c r="H175" s="40">
        <v>769</v>
      </c>
    </row>
    <row r="176" spans="1:8" x14ac:dyDescent="0.2">
      <c r="A176" s="106"/>
      <c r="B176" s="30" t="s">
        <v>7</v>
      </c>
      <c r="C176" s="31">
        <v>200</v>
      </c>
      <c r="D176" s="36">
        <v>0.2</v>
      </c>
      <c r="E176" s="36">
        <v>0.1</v>
      </c>
      <c r="F176" s="36">
        <v>15</v>
      </c>
      <c r="G176" s="36">
        <v>60</v>
      </c>
      <c r="H176" s="40">
        <v>376</v>
      </c>
    </row>
    <row r="177" spans="1:8" x14ac:dyDescent="0.2">
      <c r="A177" s="114"/>
      <c r="B177" s="38" t="s">
        <v>62</v>
      </c>
      <c r="C177" s="31">
        <v>40</v>
      </c>
      <c r="D177" s="36">
        <v>5.0999999999999996</v>
      </c>
      <c r="E177" s="36">
        <v>4.5999999999999996</v>
      </c>
      <c r="F177" s="36">
        <v>0.3</v>
      </c>
      <c r="G177" s="36">
        <v>63</v>
      </c>
      <c r="H177" s="40">
        <v>209</v>
      </c>
    </row>
    <row r="178" spans="1:8" x14ac:dyDescent="0.2">
      <c r="A178" s="91" t="s">
        <v>8</v>
      </c>
      <c r="B178" s="91"/>
      <c r="C178" s="68">
        <f>SUM(C174:C177)</f>
        <v>590</v>
      </c>
      <c r="D178" s="68">
        <f t="shared" ref="D178:G178" si="15">SUM(D174:D177)</f>
        <v>17.25</v>
      </c>
      <c r="E178" s="68">
        <f t="shared" si="15"/>
        <v>26.800000000000004</v>
      </c>
      <c r="F178" s="68">
        <f t="shared" si="15"/>
        <v>88.45</v>
      </c>
      <c r="G178" s="68">
        <f t="shared" si="15"/>
        <v>643</v>
      </c>
      <c r="H178" s="41"/>
    </row>
    <row r="179" spans="1:8" x14ac:dyDescent="0.2">
      <c r="A179" s="84" t="s">
        <v>9</v>
      </c>
      <c r="B179" s="65" t="s">
        <v>83</v>
      </c>
      <c r="C179" s="51">
        <v>100</v>
      </c>
      <c r="D179" s="51">
        <v>2.5</v>
      </c>
      <c r="E179" s="51">
        <v>6.5</v>
      </c>
      <c r="F179" s="51">
        <v>11.2</v>
      </c>
      <c r="G179" s="51">
        <v>112</v>
      </c>
      <c r="H179" s="40" t="s">
        <v>85</v>
      </c>
    </row>
    <row r="180" spans="1:8" ht="25.5" x14ac:dyDescent="0.2">
      <c r="A180" s="85"/>
      <c r="B180" s="30" t="s">
        <v>32</v>
      </c>
      <c r="C180" s="31">
        <v>250</v>
      </c>
      <c r="D180" s="36">
        <v>3.88</v>
      </c>
      <c r="E180" s="36">
        <v>7</v>
      </c>
      <c r="F180" s="36">
        <v>10</v>
      </c>
      <c r="G180" s="36">
        <v>120</v>
      </c>
      <c r="H180" s="40">
        <v>82</v>
      </c>
    </row>
    <row r="181" spans="1:8" x14ac:dyDescent="0.2">
      <c r="A181" s="85"/>
      <c r="B181" s="30" t="s">
        <v>108</v>
      </c>
      <c r="C181" s="31">
        <v>280</v>
      </c>
      <c r="D181" s="36">
        <v>10.050000000000001</v>
      </c>
      <c r="E181" s="36">
        <v>16.45</v>
      </c>
      <c r="F181" s="36">
        <v>20.88</v>
      </c>
      <c r="G181" s="36">
        <v>331</v>
      </c>
      <c r="H181" s="40">
        <v>259</v>
      </c>
    </row>
    <row r="182" spans="1:8" x14ac:dyDescent="0.2">
      <c r="A182" s="85"/>
      <c r="B182" s="30" t="s">
        <v>20</v>
      </c>
      <c r="C182" s="31">
        <v>200</v>
      </c>
      <c r="D182" s="36">
        <v>1.92</v>
      </c>
      <c r="E182" s="36">
        <v>0.12</v>
      </c>
      <c r="F182" s="36">
        <v>25.86</v>
      </c>
      <c r="G182" s="36">
        <v>112.36</v>
      </c>
      <c r="H182" s="40">
        <v>551</v>
      </c>
    </row>
    <row r="183" spans="1:8" x14ac:dyDescent="0.2">
      <c r="A183" s="85"/>
      <c r="B183" s="30" t="s">
        <v>14</v>
      </c>
      <c r="C183" s="31">
        <v>30</v>
      </c>
      <c r="D183" s="36">
        <v>3.2</v>
      </c>
      <c r="E183" s="36">
        <v>1.4</v>
      </c>
      <c r="F183" s="36">
        <v>13.1</v>
      </c>
      <c r="G183" s="36">
        <v>82.2</v>
      </c>
      <c r="H183" s="40" t="s">
        <v>61</v>
      </c>
    </row>
    <row r="184" spans="1:8" x14ac:dyDescent="0.2">
      <c r="A184" s="86"/>
      <c r="B184" s="30" t="s">
        <v>13</v>
      </c>
      <c r="C184" s="31">
        <v>30</v>
      </c>
      <c r="D184" s="36">
        <v>2.4</v>
      </c>
      <c r="E184" s="36">
        <v>0.5</v>
      </c>
      <c r="F184" s="36">
        <v>12</v>
      </c>
      <c r="G184" s="36">
        <v>66</v>
      </c>
      <c r="H184" s="40" t="s">
        <v>61</v>
      </c>
    </row>
    <row r="185" spans="1:8" x14ac:dyDescent="0.2">
      <c r="A185" s="91" t="s">
        <v>15</v>
      </c>
      <c r="B185" s="91"/>
      <c r="C185" s="68">
        <f>SUM(C179:C184)</f>
        <v>890</v>
      </c>
      <c r="D185" s="68">
        <f>SUM(D179:D184)</f>
        <v>23.95</v>
      </c>
      <c r="E185" s="68">
        <f>SUM(E179:E184)</f>
        <v>31.97</v>
      </c>
      <c r="F185" s="68">
        <f>SUM(F179:F184)</f>
        <v>93.039999999999992</v>
      </c>
      <c r="G185" s="68">
        <f>SUM(G179:G184)</f>
        <v>823.56000000000006</v>
      </c>
      <c r="H185" s="41"/>
    </row>
    <row r="186" spans="1:8" x14ac:dyDescent="0.2">
      <c r="A186" s="91" t="s">
        <v>16</v>
      </c>
      <c r="B186" s="91"/>
      <c r="C186" s="68">
        <f>C178+C185</f>
        <v>1480</v>
      </c>
      <c r="D186" s="68">
        <f>D178+D185</f>
        <v>41.2</v>
      </c>
      <c r="E186" s="68">
        <f>E178+E185</f>
        <v>58.77</v>
      </c>
      <c r="F186" s="68">
        <f>F178+F185</f>
        <v>181.49</v>
      </c>
      <c r="G186" s="68">
        <f>G178+G185</f>
        <v>1466.56</v>
      </c>
      <c r="H186" s="41"/>
    </row>
    <row r="187" spans="1:8" x14ac:dyDescent="0.2">
      <c r="A187" s="115" t="s">
        <v>43</v>
      </c>
      <c r="B187" s="115"/>
      <c r="C187" s="48">
        <f>C172+C158+C144+C128+C114+C81+C66+C51+C37+C22+C186+C98</f>
        <v>17805</v>
      </c>
      <c r="D187" s="48">
        <f>D186+D172+D158+D144+D128+D114+D98+D81+D66+D51+D37+D22</f>
        <v>601.24</v>
      </c>
      <c r="E187" s="48">
        <f>E186+E172+E158+E144+E128+E114+E98+E81+E66+E51+E37+E22</f>
        <v>643.83999999999992</v>
      </c>
      <c r="F187" s="48">
        <f>F186+F172+F158+F144+F128+F114+F98+F81+F66+F51+F37+F22</f>
        <v>2508.21</v>
      </c>
      <c r="G187" s="48">
        <f>G186+G172+G158+G144+G128+G114+G98+G81+G66+G51+G37+G22</f>
        <v>18275.77</v>
      </c>
      <c r="H187" s="47"/>
    </row>
    <row r="188" spans="1:8" x14ac:dyDescent="0.2">
      <c r="A188" s="91" t="s">
        <v>44</v>
      </c>
      <c r="B188" s="91"/>
      <c r="C188" s="70">
        <f>C187/12</f>
        <v>1483.75</v>
      </c>
      <c r="D188" s="70">
        <f>D187/12</f>
        <v>50.103333333333332</v>
      </c>
      <c r="E188" s="70">
        <f t="shared" ref="E188" si="16">E187/12</f>
        <v>53.653333333333329</v>
      </c>
      <c r="F188" s="71">
        <f>F187/12</f>
        <v>209.01750000000001</v>
      </c>
      <c r="G188" s="71">
        <f>G187/12</f>
        <v>1522.9808333333333</v>
      </c>
      <c r="H188" s="41"/>
    </row>
    <row r="189" spans="1:8" ht="13.5" thickBot="1" x14ac:dyDescent="0.25">
      <c r="A189" s="108"/>
      <c r="B189" s="108"/>
      <c r="C189" s="12"/>
      <c r="D189" s="3"/>
      <c r="E189" s="3"/>
      <c r="F189" s="3"/>
      <c r="G189" s="3"/>
      <c r="H189" s="46"/>
    </row>
    <row r="190" spans="1:8" ht="38.25" x14ac:dyDescent="0.2">
      <c r="B190" s="16" t="s">
        <v>50</v>
      </c>
      <c r="C190" s="17" t="s">
        <v>45</v>
      </c>
    </row>
    <row r="191" spans="1:8" x14ac:dyDescent="0.2">
      <c r="B191" s="18" t="s">
        <v>46</v>
      </c>
      <c r="C191" s="13">
        <v>550</v>
      </c>
    </row>
    <row r="192" spans="1:8" x14ac:dyDescent="0.2">
      <c r="B192" s="18" t="s">
        <v>47</v>
      </c>
      <c r="C192" s="13">
        <v>800</v>
      </c>
    </row>
    <row r="193" spans="1:8" ht="13.5" thickBot="1" x14ac:dyDescent="0.25">
      <c r="B193" s="19"/>
      <c r="C193" s="20"/>
    </row>
    <row r="194" spans="1:8" x14ac:dyDescent="0.2">
      <c r="A194" s="14"/>
      <c r="B194" s="21" t="s">
        <v>48</v>
      </c>
      <c r="C194" s="22"/>
    </row>
    <row r="195" spans="1:8" ht="13.5" thickBot="1" x14ac:dyDescent="0.25">
      <c r="A195" s="14"/>
      <c r="B195" s="23" t="s">
        <v>49</v>
      </c>
      <c r="C195" s="24"/>
    </row>
    <row r="196" spans="1:8" ht="13.5" thickBot="1" x14ac:dyDescent="0.25">
      <c r="A196" s="14"/>
      <c r="B196" s="14"/>
      <c r="C196" s="25"/>
    </row>
    <row r="197" spans="1:8" x14ac:dyDescent="0.2">
      <c r="A197" s="15"/>
      <c r="B197" s="26" t="s">
        <v>51</v>
      </c>
      <c r="C197" s="17" t="s">
        <v>45</v>
      </c>
    </row>
    <row r="198" spans="1:8" x14ac:dyDescent="0.2">
      <c r="B198" s="27" t="s">
        <v>52</v>
      </c>
      <c r="C198" s="73">
        <f>(C163+C149+C135+C120+C106+C73+C57+C42+C28+C13+C178+C89)/12</f>
        <v>582.91666666666663</v>
      </c>
    </row>
    <row r="199" spans="1:8" x14ac:dyDescent="0.2">
      <c r="B199" s="27" t="s">
        <v>53</v>
      </c>
      <c r="C199" s="73">
        <f>(C171+C157+C143+C127+C113+C80+C65+C50+C36+C21+C185+C97)/12</f>
        <v>900.83333333333337</v>
      </c>
    </row>
    <row r="200" spans="1:8" ht="13.5" thickBot="1" x14ac:dyDescent="0.25">
      <c r="B200" s="28"/>
      <c r="C200" s="29"/>
    </row>
    <row r="201" spans="1:8" x14ac:dyDescent="0.2">
      <c r="C201" s="72">
        <f>SUM(C198:C200)</f>
        <v>1483.75</v>
      </c>
    </row>
    <row r="203" spans="1:8" x14ac:dyDescent="0.2">
      <c r="B203" s="49" t="s">
        <v>52</v>
      </c>
      <c r="C203" s="42"/>
      <c r="D203" s="50">
        <f>(D163+D149+D135+D120+D106+D73+D57+D42+D28+D13+D178+D89)/12</f>
        <v>18.692499999999995</v>
      </c>
      <c r="E203" s="50">
        <f>(E163+E149+E135+E120+E106+E73+E57+E42+E28+E13+E178+E89)/12</f>
        <v>22.405000000000001</v>
      </c>
      <c r="F203" s="50">
        <f>(F163+F149+F135+F120+F106+F73+F57+F42+F28+F13+F178+F89)/12</f>
        <v>85.506666666666675</v>
      </c>
      <c r="G203" s="50">
        <f>(G163+G149+G135+G120+G106+G73+G57+G42+G28+G13+G178+G89)/12</f>
        <v>622.31416666666678</v>
      </c>
      <c r="H203"/>
    </row>
    <row r="204" spans="1:8" x14ac:dyDescent="0.2">
      <c r="B204" s="49" t="s">
        <v>66</v>
      </c>
      <c r="C204" s="42"/>
      <c r="D204" s="50"/>
      <c r="E204" s="42"/>
      <c r="F204" s="50"/>
      <c r="G204" s="52">
        <f>G203/2720</f>
        <v>0.22879197303921572</v>
      </c>
      <c r="H204"/>
    </row>
    <row r="205" spans="1:8" x14ac:dyDescent="0.2">
      <c r="B205" s="49" t="s">
        <v>67</v>
      </c>
      <c r="C205" s="42"/>
      <c r="D205" s="50">
        <f>(D171+D157+D143+D127+D113+D80+D65+D50+D36+D21+D185+D97)/12</f>
        <v>31.410833333333329</v>
      </c>
      <c r="E205" s="50">
        <f>(E171+E157+E143+E127+E113+E80+E65+E50+E36+E21+E185+E97)/12</f>
        <v>31.248333333333331</v>
      </c>
      <c r="F205" s="50">
        <f>(F171+F157+F143+F127+F113+F80+F65+F50+F36+F21+F185+F97)/12</f>
        <v>123.51083333333334</v>
      </c>
      <c r="G205" s="50">
        <f>(G171+G157+G143+G127+G113+G80+G65+G50+G36+G21+G185+G97)/12</f>
        <v>900.66666666666663</v>
      </c>
      <c r="H205"/>
    </row>
    <row r="206" spans="1:8" x14ac:dyDescent="0.2">
      <c r="B206" s="49" t="s">
        <v>68</v>
      </c>
      <c r="C206" s="42"/>
      <c r="D206" s="50"/>
      <c r="E206" s="50"/>
      <c r="F206" s="50"/>
      <c r="G206" s="53">
        <f>G205/2720</f>
        <v>0.33112745098039215</v>
      </c>
      <c r="H206"/>
    </row>
    <row r="207" spans="1:8" x14ac:dyDescent="0.2">
      <c r="B207" s="49"/>
      <c r="C207" s="42"/>
      <c r="D207" s="42"/>
      <c r="E207" s="42"/>
      <c r="F207" s="40"/>
      <c r="G207" s="52"/>
      <c r="H207"/>
    </row>
    <row r="208" spans="1:8" x14ac:dyDescent="0.2">
      <c r="B208" s="49" t="s">
        <v>81</v>
      </c>
      <c r="C208" s="51"/>
      <c r="D208" s="69">
        <f>D205+D203</f>
        <v>50.103333333333325</v>
      </c>
      <c r="E208" s="69">
        <f t="shared" ref="E208:G208" si="17">E205+E203</f>
        <v>53.653333333333336</v>
      </c>
      <c r="F208" s="69">
        <f t="shared" si="17"/>
        <v>209.01750000000001</v>
      </c>
      <c r="G208" s="69">
        <f t="shared" si="17"/>
        <v>1522.9808333333335</v>
      </c>
    </row>
    <row r="209" spans="2:7" x14ac:dyDescent="0.2">
      <c r="B209" s="54"/>
      <c r="C209" s="51"/>
      <c r="D209" s="42"/>
      <c r="E209" s="42"/>
      <c r="F209" s="42"/>
      <c r="G209" s="53">
        <f>G208/2720</f>
        <v>0.55991942401960793</v>
      </c>
    </row>
  </sheetData>
  <mergeCells count="81">
    <mergeCell ref="A14:A20"/>
    <mergeCell ref="A29:A35"/>
    <mergeCell ref="A43:A49"/>
    <mergeCell ref="A58:A64"/>
    <mergeCell ref="A74:A79"/>
    <mergeCell ref="A189:B189"/>
    <mergeCell ref="A159:H159"/>
    <mergeCell ref="A160:A162"/>
    <mergeCell ref="A163:B163"/>
    <mergeCell ref="A171:B171"/>
    <mergeCell ref="A172:B172"/>
    <mergeCell ref="A164:A170"/>
    <mergeCell ref="A173:H173"/>
    <mergeCell ref="A174:A177"/>
    <mergeCell ref="A178:B178"/>
    <mergeCell ref="A179:A184"/>
    <mergeCell ref="A185:B185"/>
    <mergeCell ref="A186:B186"/>
    <mergeCell ref="A187:B187"/>
    <mergeCell ref="A188:B188"/>
    <mergeCell ref="A158:B158"/>
    <mergeCell ref="A129:H129"/>
    <mergeCell ref="A130:A134"/>
    <mergeCell ref="A135:B135"/>
    <mergeCell ref="A143:B143"/>
    <mergeCell ref="A144:B144"/>
    <mergeCell ref="A145:H145"/>
    <mergeCell ref="A146:A148"/>
    <mergeCell ref="A149:B149"/>
    <mergeCell ref="A157:B157"/>
    <mergeCell ref="A150:A156"/>
    <mergeCell ref="A81:B81"/>
    <mergeCell ref="A52:H52"/>
    <mergeCell ref="A53:A56"/>
    <mergeCell ref="A57:B57"/>
    <mergeCell ref="A65:B65"/>
    <mergeCell ref="A66:B66"/>
    <mergeCell ref="A67:H67"/>
    <mergeCell ref="A68:A72"/>
    <mergeCell ref="A73:B73"/>
    <mergeCell ref="A80:B80"/>
    <mergeCell ref="A51:B51"/>
    <mergeCell ref="A23:H23"/>
    <mergeCell ref="A24:A27"/>
    <mergeCell ref="A28:B28"/>
    <mergeCell ref="A36:B36"/>
    <mergeCell ref="A37:B37"/>
    <mergeCell ref="A38:H38"/>
    <mergeCell ref="A39:A41"/>
    <mergeCell ref="A42:B42"/>
    <mergeCell ref="A50:B50"/>
    <mergeCell ref="A82:H82"/>
    <mergeCell ref="A83:A88"/>
    <mergeCell ref="A89:B89"/>
    <mergeCell ref="A97:B97"/>
    <mergeCell ref="G4:G5"/>
    <mergeCell ref="H4:H5"/>
    <mergeCell ref="A22:B22"/>
    <mergeCell ref="A4:A5"/>
    <mergeCell ref="B4:B5"/>
    <mergeCell ref="C4:C5"/>
    <mergeCell ref="D4:F4"/>
    <mergeCell ref="A6:H6"/>
    <mergeCell ref="A7:A12"/>
    <mergeCell ref="A13:B13"/>
    <mergeCell ref="A21:B21"/>
    <mergeCell ref="A98:B98"/>
    <mergeCell ref="A90:A96"/>
    <mergeCell ref="A107:A112"/>
    <mergeCell ref="A121:A126"/>
    <mergeCell ref="A136:A142"/>
    <mergeCell ref="A128:B128"/>
    <mergeCell ref="A99:H99"/>
    <mergeCell ref="A100:A105"/>
    <mergeCell ref="A106:B106"/>
    <mergeCell ref="A113:B113"/>
    <mergeCell ref="A114:B114"/>
    <mergeCell ref="A115:H115"/>
    <mergeCell ref="A116:A119"/>
    <mergeCell ref="A120:B120"/>
    <mergeCell ref="A127:B127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  <rowBreaks count="2" manualBreakCount="2">
    <brk id="66" max="16383" man="1"/>
    <brk id="1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 12лет мобилиз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USER</cp:lastModifiedBy>
  <cp:lastPrinted>2023-08-08T12:38:00Z</cp:lastPrinted>
  <dcterms:created xsi:type="dcterms:W3CDTF">2010-09-29T09:10:17Z</dcterms:created>
  <dcterms:modified xsi:type="dcterms:W3CDTF">2023-08-09T05:43:37Z</dcterms:modified>
</cp:coreProperties>
</file>